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10\Desktop\แบบฟอร์มบัญชี\"/>
    </mc:Choice>
  </mc:AlternateContent>
  <xr:revisionPtr revIDLastSave="0" documentId="8_{027614C4-75E7-4B6B-A339-E894C0BF46F1}" xr6:coauthVersionLast="47" xr6:coauthVersionMax="47" xr10:uidLastSave="{00000000-0000-0000-0000-000000000000}"/>
  <bookViews>
    <workbookView xWindow="-108" yWindow="-108" windowWidth="23256" windowHeight="12576" tabRatio="701" xr2:uid="{00000000-000D-0000-FFFF-FFFF00000000}"/>
  </bookViews>
  <sheets>
    <sheet name="บัญชีคำนวณค่าจ้าง" sheetId="19" r:id="rId1"/>
    <sheet name="ค่าตอบแทนในการทำงาน" sheetId="17" r:id="rId2"/>
  </sheets>
  <definedNames>
    <definedName name="_xlnm.Print_Area" localSheetId="0">บัญชีคำนวณค่าจ้าง!$B$3:$X$39</definedName>
  </definedNames>
  <calcPr calcId="191029"/>
  <fileRecoveryPr autoRecover="0"/>
</workbook>
</file>

<file path=xl/calcChain.xml><?xml version="1.0" encoding="utf-8"?>
<calcChain xmlns="http://schemas.openxmlformats.org/spreadsheetml/2006/main">
  <c r="D29" i="19" l="1"/>
  <c r="T18" i="19"/>
  <c r="P28" i="19"/>
  <c r="P27" i="19"/>
  <c r="P26" i="19"/>
  <c r="P25" i="19"/>
  <c r="P24" i="19"/>
  <c r="P23" i="19"/>
  <c r="P22" i="19"/>
  <c r="P21" i="19"/>
  <c r="P20" i="19"/>
  <c r="P29" i="19" s="1"/>
  <c r="M28" i="19"/>
  <c r="S28" i="19"/>
  <c r="V28" i="19" s="1"/>
  <c r="M27" i="19"/>
  <c r="M26" i="19"/>
  <c r="M25" i="19"/>
  <c r="M24" i="19"/>
  <c r="M23" i="19"/>
  <c r="M29" i="19" s="1"/>
  <c r="M22" i="19"/>
  <c r="M21" i="19"/>
  <c r="M20" i="19"/>
  <c r="J28" i="19"/>
  <c r="J27" i="19"/>
  <c r="J26" i="19"/>
  <c r="J25" i="19"/>
  <c r="S25" i="19" s="1"/>
  <c r="J24" i="19"/>
  <c r="J23" i="19"/>
  <c r="J22" i="19"/>
  <c r="J21" i="19"/>
  <c r="J20" i="19"/>
  <c r="J29" i="19" s="1"/>
  <c r="G28" i="19"/>
  <c r="T28" i="19" s="1"/>
  <c r="G27" i="19"/>
  <c r="T27" i="19" s="1"/>
  <c r="V27" i="19" s="1"/>
  <c r="G26" i="19"/>
  <c r="S26" i="19" s="1"/>
  <c r="V26" i="19" s="1"/>
  <c r="G25" i="19"/>
  <c r="T25" i="19" s="1"/>
  <c r="G24" i="19"/>
  <c r="S24" i="19" s="1"/>
  <c r="V24" i="19" s="1"/>
  <c r="G23" i="19"/>
  <c r="S23" i="19" s="1"/>
  <c r="G22" i="19"/>
  <c r="S22" i="19" s="1"/>
  <c r="G21" i="19"/>
  <c r="T21" i="19" s="1"/>
  <c r="G20" i="19"/>
  <c r="S20" i="19" s="1"/>
  <c r="T20" i="19"/>
  <c r="P11" i="19"/>
  <c r="S11" i="19" s="1"/>
  <c r="V11" i="19" s="1"/>
  <c r="P12" i="19"/>
  <c r="S12" i="19" s="1"/>
  <c r="P13" i="19"/>
  <c r="P14" i="19"/>
  <c r="P15" i="19"/>
  <c r="P16" i="19"/>
  <c r="P17" i="19"/>
  <c r="P18" i="19"/>
  <c r="P10" i="19"/>
  <c r="N19" i="19" s="1"/>
  <c r="M11" i="19"/>
  <c r="M12" i="19"/>
  <c r="M13" i="19"/>
  <c r="M14" i="19"/>
  <c r="K19" i="19" s="1"/>
  <c r="M15" i="19"/>
  <c r="M16" i="19"/>
  <c r="M17" i="19"/>
  <c r="M18" i="19"/>
  <c r="M10" i="19"/>
  <c r="J11" i="19"/>
  <c r="J12" i="19"/>
  <c r="J13" i="19"/>
  <c r="J14" i="19"/>
  <c r="J15" i="19"/>
  <c r="J16" i="19"/>
  <c r="J17" i="19"/>
  <c r="S17" i="19" s="1"/>
  <c r="V17" i="19" s="1"/>
  <c r="J18" i="19"/>
  <c r="S18" i="19" s="1"/>
  <c r="V18" i="19" s="1"/>
  <c r="J10" i="19"/>
  <c r="H19" i="19" s="1"/>
  <c r="G11" i="19"/>
  <c r="T11" i="19" s="1"/>
  <c r="G12" i="19"/>
  <c r="T12" i="19" s="1"/>
  <c r="G13" i="19"/>
  <c r="T13" i="19"/>
  <c r="G14" i="19"/>
  <c r="T14" i="19"/>
  <c r="V14" i="19" s="1"/>
  <c r="G15" i="19"/>
  <c r="T15" i="19" s="1"/>
  <c r="V15" i="19" s="1"/>
  <c r="G16" i="19"/>
  <c r="S16" i="19" s="1"/>
  <c r="G17" i="19"/>
  <c r="T17" i="19"/>
  <c r="G10" i="19"/>
  <c r="E19" i="19" s="1"/>
  <c r="T10" i="19"/>
  <c r="D19" i="19"/>
  <c r="B12" i="19"/>
  <c r="B13" i="19"/>
  <c r="B14" i="19" s="1"/>
  <c r="B15" i="19" s="1"/>
  <c r="B16" i="19" s="1"/>
  <c r="B17" i="19" s="1"/>
  <c r="B18" i="19" s="1"/>
  <c r="Q19" i="19"/>
  <c r="R19" i="19"/>
  <c r="U19" i="19"/>
  <c r="B21" i="19"/>
  <c r="B22" i="19"/>
  <c r="B23" i="19"/>
  <c r="B24" i="19"/>
  <c r="B25" i="19"/>
  <c r="B26" i="19" s="1"/>
  <c r="B27" i="19" s="1"/>
  <c r="B28" i="19" s="1"/>
  <c r="Q29" i="19"/>
  <c r="Q30" i="19"/>
  <c r="R29" i="19"/>
  <c r="R30" i="19"/>
  <c r="U29" i="19"/>
  <c r="U30" i="19" s="1"/>
  <c r="T24" i="19"/>
  <c r="S14" i="19"/>
  <c r="D30" i="19"/>
  <c r="T26" i="19"/>
  <c r="S15" i="19"/>
  <c r="S21" i="19"/>
  <c r="S27" i="19"/>
  <c r="S13" i="19"/>
  <c r="V13" i="19" s="1"/>
  <c r="V20" i="19" l="1"/>
  <c r="S29" i="19"/>
  <c r="H30" i="19"/>
  <c r="V21" i="19"/>
  <c r="V22" i="19"/>
  <c r="N30" i="19"/>
  <c r="V12" i="19"/>
  <c r="K30" i="19"/>
  <c r="V25" i="19"/>
  <c r="S10" i="19"/>
  <c r="T23" i="19"/>
  <c r="V23" i="19" s="1"/>
  <c r="T16" i="19"/>
  <c r="T19" i="19" s="1"/>
  <c r="G29" i="19"/>
  <c r="E30" i="19" s="1"/>
  <c r="T22" i="19"/>
  <c r="T29" i="19" s="1"/>
  <c r="T30" i="19" s="1"/>
  <c r="V16" i="19" l="1"/>
  <c r="V10" i="19"/>
  <c r="V19" i="19" s="1"/>
  <c r="S19" i="19"/>
  <c r="S30" i="19" s="1"/>
  <c r="V29" i="19"/>
  <c r="V30" i="19" l="1"/>
</calcChain>
</file>

<file path=xl/sharedStrings.xml><?xml version="1.0" encoding="utf-8"?>
<sst xmlns="http://schemas.openxmlformats.org/spreadsheetml/2006/main" count="100" uniqueCount="90">
  <si>
    <t>ค่าล่วงเวลา</t>
  </si>
  <si>
    <t>หมายเหตุ</t>
  </si>
  <si>
    <t>รวมเงินได้</t>
  </si>
  <si>
    <t>ชื่อ-สกุล</t>
  </si>
  <si>
    <t xml:space="preserve">เงินเดือน </t>
  </si>
  <si>
    <t>รายการหัก</t>
  </si>
  <si>
    <t>ค่าล่วงเวลาปกติ</t>
  </si>
  <si>
    <t>ค่าทำงานในวันหยุด</t>
  </si>
  <si>
    <t>ค่าล่วงเวลาในวันหยุด</t>
  </si>
  <si>
    <t>วันละ</t>
  </si>
  <si>
    <t>จำนวนวัน</t>
  </si>
  <si>
    <t>รวมเงิน</t>
  </si>
  <si>
    <t>จำนวนชม.</t>
  </si>
  <si>
    <t>ค่าเบี้ยขยัน</t>
  </si>
  <si>
    <t>รวมแผนกสำนักงาน(Office)</t>
  </si>
  <si>
    <t>รวมแผนกโรงงาน (ฝ่ายผลิต)</t>
  </si>
  <si>
    <t>รวมทั้งสิ้น</t>
  </si>
  <si>
    <t>ลำดับ</t>
  </si>
  <si>
    <t>ค่าประกันสังคม(ในส่วนของลูกจ้าง)</t>
  </si>
  <si>
    <t>เช่น กรณีที่ 1 ทำงาน 1 วัน ได้ค่าแรง 300 บาท ให้คิดจากขั้นต่ำ 1,650X5% = 83 บาท (อัตราต่ำสุด)</t>
  </si>
  <si>
    <t>ค่าประกันสังคม ถ้า x 5% แล้วมีเศษสตางค์ ตั้งแต่ 0.50 ขึ้นไปให้ปัดขึ้นเป็น 1บาท ถ้าต่ำกว่า 0.50 ให้ปัดเศษทิ้ง</t>
  </si>
  <si>
    <t>นำไปยื่นแบบรายการแสดงการส่งเงินสมทบ สปส.1-10 (นายจ้างนำส่ง 5%และลูกจ้างถูกหัก 5%)</t>
  </si>
  <si>
    <t xml:space="preserve">การนำส่งเงินสมทบเข้ากองทุนประกันสังคมคำนวณ ต่ำสุด1,650 บาทและสูงสุดไม่เกิน 15,000 บาท (ฝ่ายละ 5 %) </t>
  </si>
  <si>
    <t>รายรับอื่นๆ</t>
  </si>
  <si>
    <t>ค่าโบนัส</t>
  </si>
  <si>
    <t>ประกันสังคม</t>
  </si>
  <si>
    <t>ภาษี</t>
  </si>
  <si>
    <t>ค่าจ้าง</t>
  </si>
  <si>
    <t>ชั่วโมงละ</t>
  </si>
  <si>
    <t>ลายมือชื่อผู้รับเงิน</t>
  </si>
  <si>
    <t>รับสุทธิ</t>
  </si>
  <si>
    <t>คำนวณจากเงินเดือน หรือค่าจ้าง เท่านั้น ค่าล่วงเวลา หรือรายรับอื่นไม่ต้องนำมารวมคำนวณ</t>
  </si>
  <si>
    <t>พนักงานลาออก</t>
  </si>
  <si>
    <t>วันที่เข้างาน</t>
  </si>
  <si>
    <t>เลือกโรงพยาบาล</t>
  </si>
  <si>
    <t>ชื่อ-นามสกุล</t>
  </si>
  <si>
    <t>ไม่เคย</t>
  </si>
  <si>
    <t>เคย</t>
  </si>
  <si>
    <t>วันที่ลาออก</t>
  </si>
  <si>
    <t xml:space="preserve">ทุกๆสิ้นเดือน บริษัทฯ / ผู้จ่ายเงิน ต้องทำบัญชีคำนวณค่าจ้างฯ ส่งสำนักงานบัญชี  ทาง Email ,FAX กรณีบริษัทให้สำนักงานบัญชียื่นแบบ ภงด.1 ให้  </t>
  </si>
  <si>
    <t xml:space="preserve">(ค่าจ้างต่อชั่วโมง =  50  บาทโดยประมาณ ( 400 /8 )  </t>
  </si>
  <si>
    <t>ถ้าทำล่วงเวลา 15 ชั่วโมง จะได้ = (ชั่วโมงละ 50 X 1.5 เท่า  = 75 บาท X 15 ชั่วโมง  =  1,125.00 บาท)</t>
  </si>
  <si>
    <t>ถ้าทำล่วงเวลา 12 ชั่วโมง จะได้ = (ชั่วโมงละ 37.50 X 1.5 เท่า  = 56.25 X 12 ชั่วโมง  =  675.00)</t>
  </si>
  <si>
    <t>พนักงานเข้าใหม่-กรุณาแนบสำเนาบัตรประชาชนหน้าแรกพร้อมรับรองสำเนา</t>
  </si>
  <si>
    <t>ตามกฎหมายแรงงานค่าแรงงานรายวันต้องไม่ต่ำกว่า 300 / วัน ถ้าจ่ายเป็นรายเดือนต้องไม่ต่ำกว่า 9,000 / เดือน</t>
  </si>
  <si>
    <t>วัน/เดือน/ปีเกิด</t>
  </si>
  <si>
    <t>สาเหตุการลาออก</t>
  </si>
  <si>
    <t>เลขบัตรประชาชน</t>
  </si>
  <si>
    <t>เคยเข้าประกันสังคมหรือไม่</t>
  </si>
  <si>
    <t>ค่าตอบแทนในการทำงาน</t>
  </si>
  <si>
    <t>จ่ายค่าจ้างในวันลาป่วยไม่เกิน 30 วันทำงาน/ปี</t>
  </si>
  <si>
    <t>จ่ายค่าจ้างในวันลาเพื่อทำหมัน</t>
  </si>
  <si>
    <t>จ่ายค่าจ้างในวันลาเพื่อรับราชการทหาร ไม่เกิน 60 วัน/ปี</t>
  </si>
  <si>
    <t>จ่ายค่าจ้างในวันลาเพื่อคลอดบุตร ไม่เกิน 45 วัน/ครรภ์</t>
  </si>
  <si>
    <t>จ่ายในอัตราไม่น้อยกว่า 3 เท่าของอัตราค่าจ้างต่อชั่วโมงหรือต่อหน่วย</t>
  </si>
  <si>
    <t>ถ้านายจ้างไม่จัดให้ลูกจ้างหยุดงาน หรือจัดให้หยุดน้อยกว่าที่กฎหมายกำหนด ให้จ่ายค่าทำงานในวันหยุดและค่าล่วงเวลาในวันหยุดเสมือนว่าลูกจ้างทำงานในวันหยุด</t>
  </si>
  <si>
    <r>
      <t>ค่าจ้าง </t>
    </r>
    <r>
      <rPr>
        <sz val="12"/>
        <color indexed="8"/>
        <rFont val="Leelawadee"/>
        <family val="2"/>
      </rPr>
      <t>: </t>
    </r>
  </si>
  <si>
    <r>
      <t>ค่าจ้างในวันหยุด</t>
    </r>
    <r>
      <rPr>
        <sz val="12"/>
        <color indexed="8"/>
        <rFont val="Leelawadee"/>
        <family val="2"/>
      </rPr>
      <t> :</t>
    </r>
  </si>
  <si>
    <r>
      <t>ค่าจ้างในวันลา</t>
    </r>
    <r>
      <rPr>
        <sz val="12"/>
        <color indexed="8"/>
        <rFont val="Leelawadee"/>
        <family val="2"/>
      </rPr>
      <t> :</t>
    </r>
  </si>
  <si>
    <r>
      <t>ค่าล่วงเวลาในวันทำงาน</t>
    </r>
    <r>
      <rPr>
        <sz val="12"/>
        <color indexed="8"/>
        <rFont val="Leelawadee"/>
        <family val="2"/>
      </rPr>
      <t> :</t>
    </r>
  </si>
  <si>
    <r>
      <t>ค่าทำงานในวันหยุด</t>
    </r>
    <r>
      <rPr>
        <sz val="12"/>
        <color indexed="8"/>
        <rFont val="Leelawadee"/>
        <family val="2"/>
      </rPr>
      <t> :</t>
    </r>
  </si>
  <si>
    <r>
      <t>ค่าล่วงเวลาในวันหยุด</t>
    </r>
    <r>
      <rPr>
        <sz val="12"/>
        <color indexed="8"/>
        <rFont val="Leelawadee"/>
        <family val="2"/>
      </rPr>
      <t> :</t>
    </r>
  </si>
  <si>
    <t xml:space="preserve">จ่ายเป็นเงินเท่านั้น จ่ายค่าจ้างให้แก่ลูกจ้างไม่น้อยกว่าอัตราค่าจ้างขั้นต่ำ ถ้ากำหนดเวลาทำงานปกติเกิน 8 ชม./วัน ให้จ่ายค่าตอบแทนแก่ลูกจ้าง </t>
  </si>
  <si>
    <t xml:space="preserve">ซึ่งไม่ได้รับค่าจ้างเป็นรายเดือนสำหรับการทำงานที่เกิน 8 ชม.ขึ้นไปไม่น้อยกว่า 1.5 เท่าของอัตราค่าจ้างต่อชั่วโมงหรือต่อหน่วยในวันทำงาน </t>
  </si>
  <si>
    <t>และในอัตราไม่น้อยกว่า 3 เท่าของอัตราค่าจ้างต่อชั่วโมงหรือต่อหน่วยในวันหยุด</t>
  </si>
  <si>
    <t xml:space="preserve">จ่ายค่าจ้างสำหรับวันหยุดประจำสัปดาห์ วันหยุดตามประเพณี และวันหยุดพักผ่อนประจำปี ยกเว้นลูกจ้างรายวัน รายชั่วโมง หรือตามผลงาน </t>
  </si>
  <si>
    <t>ไม่มีสิทธิได้รับค่าจ้างในวันหยุดประจำสัปดาห์</t>
  </si>
  <si>
    <t>จ่ายในอัตราไม่น้อยกว่า 1 เท่าของอัตราค่าจ้างต่อชั่วโมงหรือต่อหน่วย สำหรับลูกจ้างซึ่งมีสิทธิได้รับค่าจ้างในวันหยุด เช่น</t>
  </si>
  <si>
    <t>จ่ายในอัตราไม่น้อยกว่า 2 เท่าของอัตราค่าจ้างต่อชั่วโมงหรือต่อหน่วย สำหรับลูกจ้างซึ่งไม่มีสิทธิได้รับค่าจ้างในวันหยุด เช่น</t>
  </si>
  <si>
    <t>จ่ายในอัตราไม่น้อยกว่า 1.5 เท่าของอัตราค่าจ้างต่อชั่วโมงหรือต่อหน่วย สำหรับลูกจ้างตามผลงาน เช่น</t>
  </si>
  <si>
    <t>(เวลาปกติ 8  ชม.แรกถือเป็นค่าแรง ได้ 2 เท่า) หลัง 8 ชม.แรกไป ถือเป็น ค่าล่วงเวลาในวันหยุด</t>
  </si>
  <si>
    <t>ถ้ามาทำงานในวันหยุด ก็จะได้เพิ่มอีกเพียง 1 เท่า (เฉพาะ 8 ชม.แรก) หลัง 8 ชม.แรกไป ถือเป็น ค่าล่วงเวลาในวันหยุด</t>
  </si>
  <si>
    <r>
      <rPr>
        <sz val="12"/>
        <color indexed="10"/>
        <rFont val="Leelawadee"/>
        <family val="2"/>
      </rPr>
      <t>พนักงานรายเดือน</t>
    </r>
    <r>
      <rPr>
        <sz val="12"/>
        <color indexed="17"/>
        <rFont val="Leelawadee"/>
        <family val="2"/>
      </rPr>
      <t xml:space="preserve"> ได้เงินเดือนๆละ 12,000 ( ค่าจ้างต่อวัน =  12,000/30 = 400 ) </t>
    </r>
  </si>
  <si>
    <r>
      <rPr>
        <sz val="12"/>
        <color indexed="10"/>
        <rFont val="Leelawadee"/>
        <family val="2"/>
      </rPr>
      <t>พนักงานรายวัน</t>
    </r>
    <r>
      <rPr>
        <sz val="12"/>
        <color indexed="17"/>
        <rFont val="Leelawadee"/>
        <family val="2"/>
      </rPr>
      <t xml:space="preserve"> สมมุติได้ค่าแรงวันละ 300 บาท (ค่าแรงต่อชั่วโมง = 300/8 =  37.50 )</t>
    </r>
  </si>
  <si>
    <r>
      <rPr>
        <sz val="12"/>
        <color indexed="10"/>
        <rFont val="Leelawadee"/>
        <family val="2"/>
      </rPr>
      <t>พนักงานรายเดือน</t>
    </r>
    <r>
      <rPr>
        <sz val="12"/>
        <color indexed="17"/>
        <rFont val="Leelawadee"/>
        <family val="2"/>
      </rPr>
      <t xml:space="preserve"> วันหยุดก็ได้รับเงินเดือนอยู่แล้วไม่ว่าจะเป็น วันหยุดประจำสัปดาห์ หรือ วันหยุดตามประเพณี  </t>
    </r>
  </si>
  <si>
    <r>
      <rPr>
        <sz val="12"/>
        <color indexed="10"/>
        <rFont val="Leelawadee"/>
        <family val="2"/>
      </rPr>
      <t>พนักงานรายวัน</t>
    </r>
    <r>
      <rPr>
        <sz val="12"/>
        <color indexed="17"/>
        <rFont val="Leelawadee"/>
        <family val="2"/>
      </rPr>
      <t xml:space="preserve">  ถ้าวันไหนไม่มา ก็ไม่ได้ค่าแรง  แต่ถ้ามาทำงานในวันหยุด จะได้ 2 เท่า </t>
    </r>
  </si>
  <si>
    <t>บริษัท  ตัวอย่าง  จำกัด</t>
  </si>
  <si>
    <t>บัญชีคำนวณค่าจ้าง ค่าล่วงเวลา ค่าทำงานในวันหยุด และค่าล่วงเวลาในวันหยุด</t>
  </si>
  <si>
    <t>ประจำเดือน</t>
  </si>
  <si>
    <t>ปี พ.ศ.</t>
  </si>
  <si>
    <t xml:space="preserve">    กรณีที่ 2 ได้เงินเดือน 20,000 หักประกันสังคม 750 (คิดจากอัตราสูงสุด 15,000x5%)</t>
  </si>
  <si>
    <t>ลงในแบบ ภงด.1</t>
  </si>
  <si>
    <t xml:space="preserve">         นำส่งเงินประกันสังคม ภายในวันที่ 15 ของเดือน </t>
  </si>
  <si>
    <t>หากมีพนักงานเข้าใหม่ หรือลาออกภายในเดือนกรุณา กรอกข้อมูลด้านล่างด้วยค่ะ</t>
  </si>
  <si>
    <t>การจัดทำทะเบียนค่าจ้างนี้ต้องแยกส่วนให้ชัดเจนว่า ใครเป็นพนักงานส่วนออฟฟิศ(บริหาร) ส่วนโรงงาน (ต้นทุน)</t>
  </si>
  <si>
    <r>
      <rPr>
        <u/>
        <sz val="12"/>
        <color indexed="10"/>
        <rFont val="Leelawadee"/>
        <family val="2"/>
      </rPr>
      <t>หมายเหตุ</t>
    </r>
    <r>
      <rPr>
        <sz val="12"/>
        <color indexed="10"/>
        <rFont val="Leelawadee"/>
        <family val="2"/>
      </rPr>
      <t xml:space="preserve"> : นำส่งแบบภาษีเงินได้ ภงด.1 ภายในวันที่ 7 ของเดือน  </t>
    </r>
  </si>
  <si>
    <t>แบบฟอร์มนี้สามารถเพิ่มเติม แก้ไขได้เองตามต้องการค่ะ</t>
  </si>
  <si>
    <t xml:space="preserve">** ไม่ต้องกรอกตัวเลขลงในช่อง "รวมเงิน" เพราะตั้งค่าสูตรเอาไว้ </t>
  </si>
  <si>
    <t>2561</t>
  </si>
  <si>
    <t>เมษายน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</si>
</sst>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1041E]d\ mmm\ yy;@"/>
  </numFmts>
  <fonts count="38" x14ac:knownFonts="1"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sz val="16"/>
      <name val="Leelawadee"/>
      <family val="2"/>
    </font>
    <font>
      <sz val="14"/>
      <color indexed="10"/>
      <name val="Leelawadee"/>
      <family val="2"/>
    </font>
    <font>
      <sz val="12"/>
      <name val="Leelawadee"/>
      <family val="2"/>
    </font>
    <font>
      <sz val="12"/>
      <color indexed="8"/>
      <name val="Leelawadee"/>
      <family val="2"/>
    </font>
    <font>
      <sz val="12"/>
      <color indexed="10"/>
      <name val="Leelawadee"/>
      <family val="2"/>
    </font>
    <font>
      <sz val="12"/>
      <color indexed="17"/>
      <name val="Leelawadee"/>
      <family val="2"/>
    </font>
    <font>
      <sz val="14"/>
      <color indexed="12"/>
      <name val="Leelawadee"/>
      <family val="2"/>
    </font>
    <font>
      <sz val="16"/>
      <color indexed="10"/>
      <name val="Leelawadee"/>
      <family val="2"/>
    </font>
    <font>
      <sz val="10"/>
      <name val="Leelawadee"/>
      <family val="2"/>
    </font>
    <font>
      <b/>
      <sz val="10"/>
      <color indexed="10"/>
      <name val="Leelawadee"/>
      <family val="2"/>
    </font>
    <font>
      <b/>
      <sz val="10"/>
      <name val="Leelawadee"/>
      <family val="2"/>
    </font>
    <font>
      <sz val="10"/>
      <color indexed="10"/>
      <name val="Leelawadee"/>
      <family val="2"/>
    </font>
    <font>
      <sz val="8"/>
      <name val="Leelawadee"/>
      <family val="2"/>
    </font>
    <font>
      <sz val="7"/>
      <name val="Leelawadee"/>
      <family val="2"/>
    </font>
    <font>
      <sz val="7"/>
      <color indexed="10"/>
      <name val="Leelawadee"/>
      <family val="2"/>
    </font>
    <font>
      <b/>
      <sz val="12"/>
      <name val="Leelawadee"/>
      <family val="2"/>
    </font>
    <font>
      <u/>
      <sz val="12"/>
      <color indexed="10"/>
      <name val="Leelawadee"/>
      <family val="2"/>
    </font>
    <font>
      <b/>
      <sz val="12"/>
      <color rgb="FF0000FF"/>
      <name val="Leelawadee"/>
      <family val="2"/>
    </font>
    <font>
      <b/>
      <sz val="12"/>
      <color rgb="FF000000"/>
      <name val="Leelawadee"/>
      <family val="2"/>
    </font>
    <font>
      <sz val="12"/>
      <color rgb="FF000000"/>
      <name val="Leelawadee"/>
      <family val="2"/>
    </font>
    <font>
      <sz val="12"/>
      <color rgb="FF00B050"/>
      <name val="Leelawadee"/>
      <family val="2"/>
    </font>
    <font>
      <sz val="12"/>
      <color theme="0"/>
      <name val="Leelawadee"/>
      <family val="2"/>
    </font>
    <font>
      <sz val="14"/>
      <color rgb="FF7030A0"/>
      <name val="Leelawadee"/>
      <family val="2"/>
    </font>
    <font>
      <sz val="11"/>
      <color rgb="FF7030A0"/>
      <name val="Leelawadee"/>
      <family val="2"/>
    </font>
    <font>
      <sz val="11"/>
      <color rgb="FFFF0000"/>
      <name val="Leelawadee"/>
      <family val="2"/>
    </font>
    <font>
      <sz val="10"/>
      <color rgb="FF7030A0"/>
      <name val="Tahoma"/>
      <family val="2"/>
      <charset val="222"/>
    </font>
    <font>
      <sz val="12"/>
      <color rgb="FFFF0000"/>
      <name val="Leelawadee"/>
      <family val="2"/>
    </font>
    <font>
      <sz val="12"/>
      <color rgb="FF0070C0"/>
      <name val="Leelawadee"/>
      <family val="2"/>
    </font>
    <font>
      <sz val="10"/>
      <color theme="1"/>
      <name val="Leelawadee"/>
      <family val="2"/>
    </font>
    <font>
      <b/>
      <sz val="12"/>
      <color rgb="FFFF0000"/>
      <name val="Leelawadee"/>
      <family val="2"/>
    </font>
    <font>
      <b/>
      <sz val="12"/>
      <color rgb="FF00B0F0"/>
      <name val="Leelawadee"/>
      <family val="2"/>
    </font>
    <font>
      <b/>
      <sz val="11"/>
      <color rgb="FF7030A0"/>
      <name val="Leelawadee"/>
      <family val="2"/>
    </font>
    <font>
      <b/>
      <sz val="10"/>
      <color rgb="FF7030A0"/>
      <name val="Leelawadee"/>
      <family val="2"/>
    </font>
    <font>
      <sz val="14"/>
      <color rgb="FF00B050"/>
      <name val="Leelawadee"/>
      <family val="2"/>
    </font>
    <font>
      <b/>
      <sz val="10"/>
      <color theme="3" tint="0.39997558519241921"/>
      <name val="Leelawade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12"/>
      </right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2"/>
      </right>
      <top/>
      <bottom/>
      <diagonal/>
    </border>
    <border>
      <left style="medium">
        <color indexed="12"/>
      </left>
      <right/>
      <top/>
      <bottom style="thin">
        <color indexed="64"/>
      </bottom>
      <diagonal/>
    </border>
    <border>
      <left/>
      <right style="medium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7030A0"/>
      </bottom>
      <diagonal/>
    </border>
    <border>
      <left style="medium">
        <color indexed="12"/>
      </left>
      <right style="thin">
        <color indexed="64"/>
      </right>
      <top/>
      <bottom style="thick">
        <color rgb="FF7030A0"/>
      </bottom>
      <diagonal/>
    </border>
    <border>
      <left style="thin">
        <color indexed="64"/>
      </left>
      <right style="thin">
        <color indexed="64"/>
      </right>
      <top/>
      <bottom style="thick">
        <color rgb="FF7030A0"/>
      </bottom>
      <diagonal/>
    </border>
    <border>
      <left style="thin">
        <color indexed="64"/>
      </left>
      <right style="medium">
        <color indexed="12"/>
      </right>
      <top/>
      <bottom style="thick">
        <color rgb="FF7030A0"/>
      </bottom>
      <diagonal/>
    </border>
    <border>
      <left style="thin">
        <color indexed="64"/>
      </left>
      <right/>
      <top/>
      <bottom style="thick">
        <color rgb="FF7030A0"/>
      </bottom>
      <diagonal/>
    </border>
    <border>
      <left style="medium">
        <color indexed="12"/>
      </left>
      <right style="medium">
        <color indexed="12"/>
      </right>
      <top/>
      <bottom style="thick">
        <color rgb="FF7030A0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medium">
        <color indexed="12"/>
      </left>
      <right style="medium">
        <color indexed="12"/>
      </right>
      <top style="thin">
        <color theme="3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7030A0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double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7030A0"/>
      </bottom>
      <diagonal/>
    </border>
    <border>
      <left style="medium">
        <color indexed="12"/>
      </left>
      <right style="medium">
        <color indexed="12"/>
      </right>
      <top style="thin">
        <color indexed="64"/>
      </top>
      <bottom style="double">
        <color rgb="FF7030A0"/>
      </bottom>
      <diagonal/>
    </border>
    <border>
      <left style="thin">
        <color indexed="64"/>
      </left>
      <right style="medium">
        <color indexed="12"/>
      </right>
      <top style="thin">
        <color indexed="64"/>
      </top>
      <bottom style="double">
        <color rgb="FF7030A0"/>
      </bottom>
      <diagonal/>
    </border>
    <border>
      <left style="medium">
        <color rgb="FF3115D9"/>
      </left>
      <right style="thin">
        <color indexed="64"/>
      </right>
      <top/>
      <bottom style="thin">
        <color indexed="64"/>
      </bottom>
      <diagonal/>
    </border>
    <border>
      <left style="medium">
        <color rgb="FF3115D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medium">
        <color rgb="FF3115D9"/>
      </left>
      <right/>
      <top style="thin">
        <color indexed="64"/>
      </top>
      <bottom style="thick">
        <color rgb="FF7030A0"/>
      </bottom>
      <diagonal/>
    </border>
    <border>
      <left/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medium">
        <color indexed="12"/>
      </left>
      <right/>
      <top style="thin">
        <color indexed="64"/>
      </top>
      <bottom style="double">
        <color rgb="FF7030A0"/>
      </bottom>
      <diagonal/>
    </border>
    <border>
      <left/>
      <right style="thin">
        <color indexed="64"/>
      </right>
      <top style="thin">
        <color indexed="64"/>
      </top>
      <bottom style="double">
        <color rgb="FF7030A0"/>
      </bottom>
      <diagonal/>
    </border>
    <border>
      <left style="medium">
        <color indexed="12"/>
      </left>
      <right/>
      <top/>
      <bottom style="thick">
        <color rgb="FF7030A0"/>
      </bottom>
      <diagonal/>
    </border>
    <border>
      <left/>
      <right style="medium">
        <color indexed="12"/>
      </right>
      <top/>
      <bottom style="thick">
        <color rgb="FF7030A0"/>
      </bottom>
      <diagonal/>
    </border>
    <border>
      <left/>
      <right style="medium">
        <color indexed="64"/>
      </right>
      <top/>
      <bottom style="thick">
        <color rgb="FF7030A0"/>
      </bottom>
      <diagonal/>
    </border>
    <border>
      <left style="medium">
        <color indexed="64"/>
      </left>
      <right/>
      <top/>
      <bottom style="thick">
        <color rgb="FF7030A0"/>
      </bottom>
      <diagonal/>
    </border>
    <border>
      <left style="medium">
        <color indexed="12"/>
      </left>
      <right/>
      <top style="thick">
        <color rgb="FF7030A0"/>
      </top>
      <bottom style="thin">
        <color indexed="64"/>
      </bottom>
      <diagonal/>
    </border>
    <border>
      <left/>
      <right/>
      <top style="thick">
        <color rgb="FF7030A0"/>
      </top>
      <bottom style="thin">
        <color indexed="64"/>
      </bottom>
      <diagonal/>
    </border>
    <border>
      <left/>
      <right style="medium">
        <color indexed="12"/>
      </right>
      <top style="thick">
        <color rgb="FF7030A0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thick">
        <color rgb="FF7030A0"/>
      </top>
      <bottom/>
      <diagonal/>
    </border>
    <border>
      <left style="medium">
        <color rgb="FF3115D9"/>
      </left>
      <right style="thin">
        <color indexed="64"/>
      </right>
      <top style="thick">
        <color rgb="FF7030A0"/>
      </top>
      <bottom/>
      <diagonal/>
    </border>
    <border>
      <left style="medium">
        <color rgb="FF3115D9"/>
      </left>
      <right style="thin">
        <color indexed="64"/>
      </right>
      <top/>
      <bottom/>
      <diagonal/>
    </border>
    <border>
      <left style="medium">
        <color rgb="FF3115D9"/>
      </left>
      <right style="thin">
        <color indexed="64"/>
      </right>
      <top/>
      <bottom style="thick">
        <color rgb="FF7030A0"/>
      </bottom>
      <diagonal/>
    </border>
    <border>
      <left style="thin">
        <color indexed="64"/>
      </left>
      <right/>
      <top style="thick">
        <color rgb="FF7030A0"/>
      </top>
      <bottom/>
      <diagonal/>
    </border>
    <border>
      <left style="thin">
        <color indexed="64"/>
      </left>
      <right style="medium">
        <color indexed="12"/>
      </right>
      <top style="thick">
        <color rgb="FF7030A0"/>
      </top>
      <bottom/>
      <diagonal/>
    </border>
    <border>
      <left style="medium">
        <color indexed="12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medium">
        <color indexed="12"/>
      </right>
      <top style="thick">
        <color rgb="FF7030A0"/>
      </top>
      <bottom/>
      <diagonal/>
    </border>
    <border>
      <left style="medium">
        <color rgb="FF3115D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7030A0"/>
      </bottom>
      <diagonal/>
    </border>
    <border>
      <left/>
      <right style="medium">
        <color indexed="12"/>
      </right>
      <top style="thin">
        <color indexed="64"/>
      </top>
      <bottom style="double">
        <color rgb="FF7030A0"/>
      </bottom>
      <diagonal/>
    </border>
    <border>
      <left style="medium">
        <color indexed="64"/>
      </left>
      <right/>
      <top style="thin">
        <color indexed="64"/>
      </top>
      <bottom style="double">
        <color rgb="FF7030A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6" fillId="3" borderId="0" xfId="0" applyFont="1" applyFill="1"/>
    <xf numFmtId="0" fontId="5" fillId="3" borderId="0" xfId="0" applyFont="1" applyFill="1"/>
    <xf numFmtId="0" fontId="23" fillId="3" borderId="0" xfId="0" applyFont="1" applyFill="1"/>
    <xf numFmtId="0" fontId="15" fillId="3" borderId="0" xfId="0" applyFont="1" applyFill="1"/>
    <xf numFmtId="0" fontId="24" fillId="3" borderId="0" xfId="0" applyFont="1" applyFill="1" applyAlignment="1">
      <alignment horizontal="left" vertical="center"/>
    </xf>
    <xf numFmtId="4" fontId="15" fillId="3" borderId="0" xfId="0" applyNumberFormat="1" applyFont="1" applyFill="1"/>
    <xf numFmtId="3" fontId="16" fillId="3" borderId="0" xfId="0" applyNumberFormat="1" applyFont="1" applyFill="1" applyAlignment="1">
      <alignment horizontal="center"/>
    </xf>
    <xf numFmtId="4" fontId="16" fillId="3" borderId="0" xfId="0" applyNumberFormat="1" applyFont="1" applyFill="1"/>
    <xf numFmtId="4" fontId="17" fillId="3" borderId="0" xfId="0" applyNumberFormat="1" applyFont="1" applyFill="1"/>
    <xf numFmtId="0" fontId="15" fillId="2" borderId="0" xfId="0" applyFont="1" applyFill="1"/>
    <xf numFmtId="0" fontId="3" fillId="3" borderId="0" xfId="0" applyFont="1" applyFill="1"/>
    <xf numFmtId="0" fontId="3" fillId="2" borderId="0" xfId="0" applyFont="1" applyFill="1"/>
    <xf numFmtId="49" fontId="4" fillId="2" borderId="0" xfId="0" applyNumberFormat="1" applyFont="1" applyFill="1"/>
    <xf numFmtId="49" fontId="25" fillId="2" borderId="0" xfId="0" applyNumberFormat="1" applyFont="1" applyFill="1"/>
    <xf numFmtId="0" fontId="3" fillId="2" borderId="25" xfId="0" applyFont="1" applyFill="1" applyBorder="1" applyAlignment="1">
      <alignment horizontal="centerContinuous"/>
    </xf>
    <xf numFmtId="4" fontId="3" fillId="2" borderId="25" xfId="0" applyNumberFormat="1" applyFont="1" applyFill="1" applyBorder="1" applyAlignment="1">
      <alignment horizontal="centerContinuous"/>
    </xf>
    <xf numFmtId="3" fontId="3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Continuous"/>
    </xf>
    <xf numFmtId="0" fontId="3" fillId="2" borderId="25" xfId="0" applyFont="1" applyFill="1" applyBorder="1"/>
    <xf numFmtId="49" fontId="11" fillId="3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3" fontId="26" fillId="2" borderId="26" xfId="0" applyNumberFormat="1" applyFont="1" applyFill="1" applyBorder="1" applyAlignment="1">
      <alignment horizontal="center" vertical="center" textRotation="90"/>
    </xf>
    <xf numFmtId="3" fontId="26" fillId="2" borderId="27" xfId="0" applyNumberFormat="1" applyFont="1" applyFill="1" applyBorder="1" applyAlignment="1">
      <alignment horizontal="center" vertical="center" textRotation="90"/>
    </xf>
    <xf numFmtId="49" fontId="27" fillId="2" borderId="28" xfId="0" applyNumberFormat="1" applyFont="1" applyFill="1" applyBorder="1" applyAlignment="1">
      <alignment horizontal="center" vertical="center" textRotation="90"/>
    </xf>
    <xf numFmtId="49" fontId="27" fillId="2" borderId="29" xfId="0" applyNumberFormat="1" applyFont="1" applyFill="1" applyBorder="1" applyAlignment="1">
      <alignment horizontal="center" vertical="center" textRotation="90"/>
    </xf>
    <xf numFmtId="49" fontId="26" fillId="2" borderId="26" xfId="0" applyNumberFormat="1" applyFont="1" applyFill="1" applyBorder="1" applyAlignment="1">
      <alignment horizontal="center" vertical="center" textRotation="90"/>
    </xf>
    <xf numFmtId="49" fontId="26" fillId="2" borderId="27" xfId="0" applyNumberFormat="1" applyFont="1" applyFill="1" applyBorder="1" applyAlignment="1">
      <alignment horizontal="center" vertical="center" textRotation="90"/>
    </xf>
    <xf numFmtId="0" fontId="28" fillId="0" borderId="30" xfId="0" applyFont="1" applyBorder="1" applyAlignment="1">
      <alignment horizontal="center" vertical="center" wrapText="1"/>
    </xf>
    <xf numFmtId="49" fontId="26" fillId="2" borderId="31" xfId="0" applyNumberFormat="1" applyFont="1" applyFill="1" applyBorder="1" applyAlignment="1">
      <alignment horizontal="center" vertical="center" textRotation="90"/>
    </xf>
    <xf numFmtId="49" fontId="26" fillId="2" borderId="32" xfId="0" applyNumberFormat="1" applyFont="1" applyFill="1" applyBorder="1" applyAlignment="1">
      <alignment horizontal="center" vertical="center" textRotation="90"/>
    </xf>
    <xf numFmtId="0" fontId="11" fillId="3" borderId="0" xfId="0" applyFont="1" applyFill="1"/>
    <xf numFmtId="4" fontId="11" fillId="2" borderId="1" xfId="0" applyNumberFormat="1" applyFont="1" applyFill="1" applyBorder="1"/>
    <xf numFmtId="4" fontId="11" fillId="2" borderId="2" xfId="0" applyNumberFormat="1" applyFont="1" applyFill="1" applyBorder="1"/>
    <xf numFmtId="164" fontId="11" fillId="2" borderId="3" xfId="1" applyFont="1" applyFill="1" applyBorder="1" applyProtection="1"/>
    <xf numFmtId="0" fontId="11" fillId="2" borderId="2" xfId="0" applyFont="1" applyFill="1" applyBorder="1"/>
    <xf numFmtId="0" fontId="11" fillId="2" borderId="0" xfId="0" applyFont="1" applyFill="1"/>
    <xf numFmtId="0" fontId="11" fillId="2" borderId="4" xfId="0" applyFont="1" applyFill="1" applyBorder="1"/>
    <xf numFmtId="0" fontId="11" fillId="2" borderId="33" xfId="0" applyFont="1" applyFill="1" applyBorder="1"/>
    <xf numFmtId="0" fontId="13" fillId="3" borderId="0" xfId="0" applyFont="1" applyFill="1" applyAlignment="1">
      <alignment horizontal="center" vertical="center"/>
    </xf>
    <xf numFmtId="4" fontId="13" fillId="2" borderId="34" xfId="0" applyNumberFormat="1" applyFont="1" applyFill="1" applyBorder="1" applyAlignment="1">
      <alignment horizontal="center" vertical="center"/>
    </xf>
    <xf numFmtId="4" fontId="13" fillId="2" borderId="35" xfId="0" applyNumberFormat="1" applyFont="1" applyFill="1" applyBorder="1" applyAlignment="1">
      <alignment horizontal="center" vertical="center"/>
    </xf>
    <xf numFmtId="4" fontId="13" fillId="2" borderId="36" xfId="0" applyNumberFormat="1" applyFont="1" applyFill="1" applyBorder="1" applyAlignment="1">
      <alignment horizontal="center" vertical="center"/>
    </xf>
    <xf numFmtId="4" fontId="13" fillId="2" borderId="37" xfId="0" applyNumberFormat="1" applyFont="1" applyFill="1" applyBorder="1" applyAlignment="1">
      <alignment horizontal="center" vertical="center"/>
    </xf>
    <xf numFmtId="164" fontId="12" fillId="2" borderId="35" xfId="1" applyFont="1" applyFill="1" applyBorder="1" applyAlignment="1" applyProtection="1">
      <alignment horizontal="center" vertical="center"/>
    </xf>
    <xf numFmtId="4" fontId="12" fillId="2" borderId="36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2" borderId="38" xfId="0" applyNumberFormat="1" applyFont="1" applyFill="1" applyBorder="1" applyAlignment="1">
      <alignment horizontal="center" vertical="center"/>
    </xf>
    <xf numFmtId="4" fontId="12" fillId="2" borderId="3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4" fontId="13" fillId="2" borderId="29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/>
    </xf>
    <xf numFmtId="4" fontId="13" fillId="2" borderId="27" xfId="0" applyNumberFormat="1" applyFont="1" applyFill="1" applyBorder="1" applyAlignment="1">
      <alignment horizontal="center" vertical="center"/>
    </xf>
    <xf numFmtId="4" fontId="13" fillId="2" borderId="30" xfId="0" applyNumberFormat="1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/>
    <xf numFmtId="3" fontId="11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29" fillId="2" borderId="0" xfId="0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4" fontId="7" fillId="2" borderId="0" xfId="0" applyNumberFormat="1" applyFont="1" applyFill="1"/>
    <xf numFmtId="0" fontId="18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/>
    <xf numFmtId="165" fontId="5" fillId="2" borderId="8" xfId="0" applyNumberFormat="1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6" xfId="0" applyFont="1" applyFill="1" applyBorder="1"/>
    <xf numFmtId="0" fontId="5" fillId="2" borderId="11" xfId="0" applyFont="1" applyFill="1" applyBorder="1"/>
    <xf numFmtId="165" fontId="5" fillId="2" borderId="8" xfId="0" applyNumberFormat="1" applyFont="1" applyFill="1" applyBorder="1" applyAlignment="1">
      <alignment horizontal="center"/>
    </xf>
    <xf numFmtId="165" fontId="5" fillId="2" borderId="10" xfId="0" applyNumberFormat="1" applyFont="1" applyFill="1" applyBorder="1"/>
    <xf numFmtId="0" fontId="5" fillId="2" borderId="0" xfId="0" applyFont="1" applyFill="1" applyAlignment="1">
      <alignment horizontal="center"/>
    </xf>
    <xf numFmtId="4" fontId="29" fillId="2" borderId="0" xfId="0" applyNumberFormat="1" applyFont="1" applyFill="1"/>
    <xf numFmtId="4" fontId="23" fillId="2" borderId="0" xfId="0" applyNumberFormat="1" applyFont="1" applyFill="1"/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horizontal="left"/>
    </xf>
    <xf numFmtId="4" fontId="30" fillId="2" borderId="0" xfId="0" applyNumberFormat="1" applyFont="1" applyFill="1"/>
    <xf numFmtId="3" fontId="30" fillId="2" borderId="0" xfId="0" applyNumberFormat="1" applyFont="1" applyFill="1" applyAlignment="1">
      <alignment horizontal="center"/>
    </xf>
    <xf numFmtId="0" fontId="30" fillId="2" borderId="0" xfId="0" applyFont="1" applyFill="1"/>
    <xf numFmtId="0" fontId="5" fillId="3" borderId="0" xfId="0" applyFont="1" applyFill="1" applyAlignment="1">
      <alignment horizontal="center"/>
    </xf>
    <xf numFmtId="4" fontId="5" fillId="3" borderId="0" xfId="0" applyNumberFormat="1" applyFont="1" applyFill="1"/>
    <xf numFmtId="3" fontId="5" fillId="3" borderId="0" xfId="0" applyNumberFormat="1" applyFont="1" applyFill="1" applyAlignment="1">
      <alignment horizontal="center"/>
    </xf>
    <xf numFmtId="4" fontId="7" fillId="3" borderId="0" xfId="0" applyNumberFormat="1" applyFont="1" applyFill="1"/>
    <xf numFmtId="0" fontId="15" fillId="2" borderId="0" xfId="0" applyFont="1" applyFill="1" applyAlignment="1">
      <alignment horizontal="center"/>
    </xf>
    <xf numFmtId="4" fontId="15" fillId="2" borderId="0" xfId="0" applyNumberFormat="1" applyFont="1" applyFill="1"/>
    <xf numFmtId="3" fontId="16" fillId="2" borderId="0" xfId="0" applyNumberFormat="1" applyFont="1" applyFill="1" applyAlignment="1">
      <alignment horizontal="center"/>
    </xf>
    <xf numFmtId="4" fontId="16" fillId="2" borderId="0" xfId="0" applyNumberFormat="1" applyFont="1" applyFill="1"/>
    <xf numFmtId="4" fontId="17" fillId="2" borderId="0" xfId="0" applyNumberFormat="1" applyFont="1" applyFill="1"/>
    <xf numFmtId="0" fontId="31" fillId="2" borderId="3" xfId="0" applyFont="1" applyFill="1" applyBorder="1" applyProtection="1">
      <protection locked="0"/>
    </xf>
    <xf numFmtId="4" fontId="11" fillId="2" borderId="7" xfId="0" applyNumberFormat="1" applyFont="1" applyFill="1" applyBorder="1" applyProtection="1">
      <protection locked="0"/>
    </xf>
    <xf numFmtId="0" fontId="11" fillId="2" borderId="39" xfId="0" applyFont="1" applyFill="1" applyBorder="1" applyAlignment="1" applyProtection="1">
      <alignment horizontal="center"/>
      <protection locked="0"/>
    </xf>
    <xf numFmtId="0" fontId="11" fillId="2" borderId="40" xfId="0" applyFont="1" applyFill="1" applyBorder="1" applyAlignment="1" applyProtection="1">
      <alignment horizontal="center"/>
      <protection locked="0"/>
    </xf>
    <xf numFmtId="4" fontId="11" fillId="2" borderId="12" xfId="0" applyNumberFormat="1" applyFont="1" applyFill="1" applyBorder="1" applyAlignment="1" applyProtection="1">
      <alignment horizontal="center"/>
      <protection locked="0"/>
    </xf>
    <xf numFmtId="3" fontId="11" fillId="2" borderId="3" xfId="0" applyNumberFormat="1" applyFont="1" applyFill="1" applyBorder="1" applyAlignment="1" applyProtection="1">
      <alignment horizontal="center"/>
      <protection locked="0"/>
    </xf>
    <xf numFmtId="4" fontId="11" fillId="2" borderId="13" xfId="0" applyNumberFormat="1" applyFont="1" applyFill="1" applyBorder="1" applyAlignment="1" applyProtection="1">
      <alignment horizontal="center"/>
      <protection locked="0"/>
    </xf>
    <xf numFmtId="3" fontId="11" fillId="2" borderId="8" xfId="0" applyNumberFormat="1" applyFont="1" applyFill="1" applyBorder="1" applyAlignment="1" applyProtection="1">
      <alignment horizontal="center"/>
      <protection locked="0"/>
    </xf>
    <xf numFmtId="4" fontId="11" fillId="2" borderId="3" xfId="0" applyNumberFormat="1" applyFont="1" applyFill="1" applyBorder="1" applyProtection="1">
      <protection locked="0"/>
    </xf>
    <xf numFmtId="4" fontId="11" fillId="2" borderId="8" xfId="0" applyNumberFormat="1" applyFont="1" applyFill="1" applyBorder="1" applyProtection="1">
      <protection locked="0"/>
    </xf>
    <xf numFmtId="0" fontId="31" fillId="2" borderId="8" xfId="0" applyFont="1" applyFill="1" applyBorder="1" applyProtection="1">
      <protection locked="0"/>
    </xf>
    <xf numFmtId="0" fontId="24" fillId="4" borderId="0" xfId="0" applyFont="1" applyFill="1" applyAlignment="1">
      <alignment horizontal="left" vertical="center"/>
    </xf>
    <xf numFmtId="0" fontId="15" fillId="4" borderId="0" xfId="0" applyFont="1" applyFill="1"/>
    <xf numFmtId="4" fontId="15" fillId="4" borderId="0" xfId="0" applyNumberFormat="1" applyFont="1" applyFill="1"/>
    <xf numFmtId="3" fontId="16" fillId="4" borderId="0" xfId="0" applyNumberFormat="1" applyFont="1" applyFill="1" applyAlignment="1">
      <alignment horizontal="center"/>
    </xf>
    <xf numFmtId="164" fontId="14" fillId="2" borderId="3" xfId="1" applyFont="1" applyFill="1" applyBorder="1" applyProtection="1">
      <protection locked="0"/>
    </xf>
    <xf numFmtId="164" fontId="14" fillId="2" borderId="8" xfId="1" applyFont="1" applyFill="1" applyBorder="1" applyProtection="1">
      <protection locked="0"/>
    </xf>
    <xf numFmtId="0" fontId="5" fillId="2" borderId="8" xfId="0" applyFont="1" applyFill="1" applyBorder="1" applyAlignment="1">
      <alignment horizontal="center"/>
    </xf>
    <xf numFmtId="49" fontId="25" fillId="2" borderId="41" xfId="0" applyNumberFormat="1" applyFont="1" applyFill="1" applyBorder="1" applyAlignment="1" applyProtection="1">
      <alignment horizontal="center"/>
      <protection locked="0"/>
    </xf>
    <xf numFmtId="49" fontId="25" fillId="2" borderId="0" xfId="0" applyNumberFormat="1" applyFont="1" applyFill="1" applyAlignment="1">
      <alignment horizontal="center"/>
    </xf>
    <xf numFmtId="165" fontId="5" fillId="2" borderId="8" xfId="0" applyNumberFormat="1" applyFont="1" applyFill="1" applyBorder="1"/>
    <xf numFmtId="4" fontId="13" fillId="2" borderId="42" xfId="0" applyNumberFormat="1" applyFont="1" applyFill="1" applyBorder="1" applyAlignment="1">
      <alignment horizontal="center" vertical="center"/>
    </xf>
    <xf numFmtId="4" fontId="13" fillId="2" borderId="43" xfId="0" applyNumberFormat="1" applyFont="1" applyFill="1" applyBorder="1" applyAlignment="1">
      <alignment horizontal="center" vertical="center"/>
    </xf>
    <xf numFmtId="3" fontId="13" fillId="2" borderId="44" xfId="0" applyNumberFormat="1" applyFont="1" applyFill="1" applyBorder="1" applyAlignment="1">
      <alignment horizontal="center" vertical="center"/>
    </xf>
    <xf numFmtId="3" fontId="13" fillId="2" borderId="45" xfId="0" applyNumberFormat="1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13" fillId="2" borderId="46" xfId="0" applyNumberFormat="1" applyFont="1" applyFill="1" applyBorder="1" applyAlignment="1">
      <alignment horizontal="center" vertical="center"/>
    </xf>
    <xf numFmtId="4" fontId="13" fillId="2" borderId="25" xfId="0" applyNumberFormat="1" applyFont="1" applyFill="1" applyBorder="1" applyAlignment="1">
      <alignment horizontal="center" vertical="center"/>
    </xf>
    <xf numFmtId="4" fontId="13" fillId="2" borderId="47" xfId="0" applyNumberFormat="1" applyFont="1" applyFill="1" applyBorder="1" applyAlignment="1">
      <alignment horizontal="center" vertical="center"/>
    </xf>
    <xf numFmtId="4" fontId="13" fillId="2" borderId="48" xfId="0" applyNumberFormat="1" applyFont="1" applyFill="1" applyBorder="1" applyAlignment="1">
      <alignment horizontal="center" vertical="center"/>
    </xf>
    <xf numFmtId="4" fontId="13" fillId="2" borderId="49" xfId="0" applyNumberFormat="1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49" fontId="34" fillId="2" borderId="50" xfId="0" applyNumberFormat="1" applyFont="1" applyFill="1" applyBorder="1" applyAlignment="1">
      <alignment horizontal="center" vertical="center"/>
    </xf>
    <xf numFmtId="49" fontId="34" fillId="2" borderId="51" xfId="0" applyNumberFormat="1" applyFont="1" applyFill="1" applyBorder="1" applyAlignment="1">
      <alignment horizontal="center" vertical="center"/>
    </xf>
    <xf numFmtId="49" fontId="34" fillId="2" borderId="52" xfId="0" applyNumberFormat="1" applyFont="1" applyFill="1" applyBorder="1" applyAlignment="1">
      <alignment horizontal="center" vertical="center"/>
    </xf>
    <xf numFmtId="49" fontId="35" fillId="2" borderId="16" xfId="0" applyNumberFormat="1" applyFont="1" applyFill="1" applyBorder="1" applyAlignment="1">
      <alignment horizontal="center" vertical="center"/>
    </xf>
    <xf numFmtId="49" fontId="35" fillId="2" borderId="3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49" fontId="26" fillId="2" borderId="53" xfId="0" applyNumberFormat="1" applyFont="1" applyFill="1" applyBorder="1" applyAlignment="1">
      <alignment horizontal="center" vertical="center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30" xfId="0" applyNumberFormat="1" applyFont="1" applyFill="1" applyBorder="1" applyAlignment="1">
      <alignment horizontal="center" vertical="center"/>
    </xf>
    <xf numFmtId="49" fontId="36" fillId="2" borderId="0" xfId="0" applyNumberFormat="1" applyFont="1" applyFill="1" applyAlignment="1" applyProtection="1">
      <alignment horizontal="center"/>
      <protection locked="0"/>
    </xf>
    <xf numFmtId="49" fontId="9" fillId="2" borderId="0" xfId="0" applyNumberFormat="1" applyFont="1" applyFill="1" applyAlignment="1">
      <alignment horizontal="center"/>
    </xf>
    <xf numFmtId="49" fontId="26" fillId="2" borderId="54" xfId="0" applyNumberFormat="1" applyFont="1" applyFill="1" applyBorder="1" applyAlignment="1">
      <alignment horizontal="center" vertical="center"/>
    </xf>
    <xf numFmtId="49" fontId="26" fillId="2" borderId="55" xfId="0" applyNumberFormat="1" applyFont="1" applyFill="1" applyBorder="1" applyAlignment="1">
      <alignment horizontal="center" vertical="center"/>
    </xf>
    <xf numFmtId="49" fontId="26" fillId="2" borderId="56" xfId="0" applyNumberFormat="1" applyFont="1" applyFill="1" applyBorder="1" applyAlignment="1">
      <alignment horizontal="center" vertical="center"/>
    </xf>
    <xf numFmtId="49" fontId="26" fillId="2" borderId="57" xfId="0" applyNumberFormat="1" applyFont="1" applyFill="1" applyBorder="1" applyAlignment="1">
      <alignment horizontal="center" vertical="center"/>
    </xf>
    <xf numFmtId="49" fontId="26" fillId="2" borderId="6" xfId="0" applyNumberFormat="1" applyFont="1" applyFill="1" applyBorder="1" applyAlignment="1">
      <alignment horizontal="center" vertical="center"/>
    </xf>
    <xf numFmtId="49" fontId="26" fillId="2" borderId="29" xfId="0" applyNumberFormat="1" applyFont="1" applyFill="1" applyBorder="1" applyAlignment="1">
      <alignment horizontal="center" vertical="center"/>
    </xf>
    <xf numFmtId="49" fontId="34" fillId="2" borderId="58" xfId="0" applyNumberFormat="1" applyFont="1" applyFill="1" applyBorder="1" applyAlignment="1">
      <alignment horizontal="center" vertical="center"/>
    </xf>
    <xf numFmtId="49" fontId="34" fillId="2" borderId="20" xfId="0" applyNumberFormat="1" applyFont="1" applyFill="1" applyBorder="1" applyAlignment="1">
      <alignment horizontal="center" vertical="center"/>
    </xf>
    <xf numFmtId="0" fontId="34" fillId="2" borderId="28" xfId="0" applyFont="1" applyFill="1" applyBorder="1"/>
    <xf numFmtId="49" fontId="26" fillId="2" borderId="59" xfId="0" applyNumberFormat="1" applyFont="1" applyFill="1" applyBorder="1" applyAlignment="1">
      <alignment horizontal="center" vertical="center"/>
    </xf>
    <xf numFmtId="49" fontId="26" fillId="2" borderId="60" xfId="0" applyNumberFormat="1" applyFont="1" applyFill="1" applyBorder="1" applyAlignment="1">
      <alignment horizontal="center" vertical="center"/>
    </xf>
    <xf numFmtId="49" fontId="26" fillId="2" borderId="21" xfId="0" applyNumberFormat="1" applyFont="1" applyFill="1" applyBorder="1" applyAlignment="1">
      <alignment horizontal="center" vertical="center"/>
    </xf>
    <xf numFmtId="49" fontId="26" fillId="2" borderId="18" xfId="0" applyNumberFormat="1" applyFont="1" applyFill="1" applyBorder="1" applyAlignment="1">
      <alignment horizontal="center" vertical="center"/>
    </xf>
    <xf numFmtId="49" fontId="34" fillId="2" borderId="59" xfId="0" applyNumberFormat="1" applyFont="1" applyFill="1" applyBorder="1" applyAlignment="1">
      <alignment horizontal="center" vertical="center"/>
    </xf>
    <xf numFmtId="49" fontId="34" fillId="2" borderId="60" xfId="0" applyNumberFormat="1" applyFont="1" applyFill="1" applyBorder="1" applyAlignment="1">
      <alignment horizontal="center" vertical="center"/>
    </xf>
    <xf numFmtId="49" fontId="34" fillId="2" borderId="61" xfId="0" applyNumberFormat="1" applyFont="1" applyFill="1" applyBorder="1" applyAlignment="1">
      <alignment horizontal="center" vertical="center"/>
    </xf>
    <xf numFmtId="49" fontId="34" fillId="2" borderId="21" xfId="0" applyNumberFormat="1" applyFont="1" applyFill="1" applyBorder="1" applyAlignment="1">
      <alignment horizontal="center" vertical="center"/>
    </xf>
    <xf numFmtId="49" fontId="34" fillId="2" borderId="18" xfId="0" applyNumberFormat="1" applyFont="1" applyFill="1" applyBorder="1" applyAlignment="1">
      <alignment horizontal="center" vertical="center"/>
    </xf>
    <xf numFmtId="49" fontId="34" fillId="2" borderId="22" xfId="0" applyNumberFormat="1" applyFont="1" applyFill="1" applyBorder="1" applyAlignment="1">
      <alignment horizontal="center" vertical="center"/>
    </xf>
    <xf numFmtId="4" fontId="37" fillId="2" borderId="62" xfId="0" applyNumberFormat="1" applyFont="1" applyFill="1" applyBorder="1" applyAlignment="1">
      <alignment horizontal="center" vertical="center"/>
    </xf>
    <xf numFmtId="4" fontId="37" fillId="2" borderId="10" xfId="0" applyNumberFormat="1" applyFont="1" applyFill="1" applyBorder="1" applyAlignment="1">
      <alignment horizontal="center" vertical="center"/>
    </xf>
    <xf numFmtId="0" fontId="34" fillId="2" borderId="59" xfId="0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49" fontId="34" fillId="2" borderId="53" xfId="0" applyNumberFormat="1" applyFont="1" applyFill="1" applyBorder="1" applyAlignment="1">
      <alignment horizontal="center" vertical="center"/>
    </xf>
    <xf numFmtId="49" fontId="34" fillId="2" borderId="5" xfId="0" applyNumberFormat="1" applyFont="1" applyFill="1" applyBorder="1" applyAlignment="1">
      <alignment horizontal="center" vertical="center"/>
    </xf>
    <xf numFmtId="49" fontId="34" fillId="2" borderId="30" xfId="0" applyNumberFormat="1" applyFont="1" applyFill="1" applyBorder="1" applyAlignment="1">
      <alignment horizontal="center" vertical="center"/>
    </xf>
    <xf numFmtId="49" fontId="35" fillId="2" borderId="12" xfId="0" applyNumberFormat="1" applyFont="1" applyFill="1" applyBorder="1" applyAlignment="1">
      <alignment horizontal="center" vertical="center"/>
    </xf>
    <xf numFmtId="49" fontId="35" fillId="2" borderId="7" xfId="0" applyNumberFormat="1" applyFont="1" applyFill="1" applyBorder="1" applyAlignment="1">
      <alignment horizontal="center" vertical="center"/>
    </xf>
    <xf numFmtId="49" fontId="35" fillId="2" borderId="23" xfId="0" applyNumberFormat="1" applyFont="1" applyFill="1" applyBorder="1" applyAlignment="1">
      <alignment horizontal="center" vertical="center"/>
    </xf>
    <xf numFmtId="49" fontId="35" fillId="2" borderId="8" xfId="0" applyNumberFormat="1" applyFont="1" applyFill="1" applyBorder="1" applyAlignment="1">
      <alignment horizontal="center" vertical="center"/>
    </xf>
    <xf numFmtId="49" fontId="35" fillId="2" borderId="24" xfId="0" applyNumberFormat="1" applyFont="1" applyFill="1" applyBorder="1" applyAlignment="1">
      <alignment horizontal="center" vertical="center"/>
    </xf>
    <xf numFmtId="0" fontId="27" fillId="2" borderId="5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4" fontId="13" fillId="2" borderId="44" xfId="0" applyNumberFormat="1" applyFont="1" applyFill="1" applyBorder="1" applyAlignment="1">
      <alignment horizontal="center" vertical="center"/>
    </xf>
    <xf numFmtId="4" fontId="13" fillId="2" borderId="63" xfId="0" applyNumberFormat="1" applyFont="1" applyFill="1" applyBorder="1" applyAlignment="1">
      <alignment horizontal="center" vertical="center"/>
    </xf>
    <xf numFmtId="4" fontId="13" fillId="2" borderId="64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13" fillId="2" borderId="65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55"/>
  <sheetViews>
    <sheetView tabSelected="1" zoomScaleNormal="100" workbookViewId="0">
      <selection activeCell="N13" sqref="N13"/>
    </sheetView>
  </sheetViews>
  <sheetFormatPr defaultColWidth="9" defaultRowHeight="10.199999999999999" x14ac:dyDescent="0.2"/>
  <cols>
    <col min="1" max="1" width="3.59765625" style="17" customWidth="1"/>
    <col min="2" max="2" width="5.19921875" style="94" customWidth="1"/>
    <col min="3" max="3" width="19.69921875" style="17" customWidth="1"/>
    <col min="4" max="4" width="11.8984375" style="95" customWidth="1"/>
    <col min="5" max="5" width="6.19921875" style="96" bestFit="1" customWidth="1"/>
    <col min="6" max="6" width="4.3984375" style="96" bestFit="1" customWidth="1"/>
    <col min="7" max="7" width="10.59765625" style="97" customWidth="1"/>
    <col min="8" max="8" width="6.19921875" style="96" customWidth="1"/>
    <col min="9" max="9" width="4.3984375" style="96" customWidth="1"/>
    <col min="10" max="10" width="8.59765625" style="97" customWidth="1"/>
    <col min="11" max="11" width="6.19921875" style="96" customWidth="1"/>
    <col min="12" max="12" width="4.3984375" style="96" customWidth="1"/>
    <col min="13" max="13" width="8.59765625" style="97" customWidth="1"/>
    <col min="14" max="14" width="6.19921875" style="96" customWidth="1"/>
    <col min="15" max="15" width="4.3984375" style="96" customWidth="1"/>
    <col min="16" max="16" width="8.59765625" style="97" customWidth="1"/>
    <col min="17" max="17" width="7.19921875" style="97" customWidth="1"/>
    <col min="18" max="18" width="9.5" style="97" customWidth="1"/>
    <col min="19" max="19" width="12" style="97" customWidth="1"/>
    <col min="20" max="20" width="8.8984375" style="98" customWidth="1"/>
    <col min="21" max="21" width="8.3984375" style="98" customWidth="1"/>
    <col min="22" max="22" width="11.19921875" style="97" customWidth="1"/>
    <col min="23" max="23" width="14.69921875" style="17" customWidth="1"/>
    <col min="24" max="24" width="10.69921875" style="17" customWidth="1"/>
    <col min="25" max="25" width="3.59765625" style="17" customWidth="1"/>
    <col min="26" max="16384" width="9" style="17"/>
  </cols>
  <sheetData>
    <row r="1" spans="1:25" ht="28.5" customHeight="1" x14ac:dyDescent="0.2">
      <c r="A1" s="11"/>
      <c r="B1" s="12" t="s">
        <v>39</v>
      </c>
      <c r="C1" s="11"/>
      <c r="D1" s="13"/>
      <c r="E1" s="14"/>
      <c r="F1" s="14"/>
      <c r="G1" s="15"/>
      <c r="H1" s="14"/>
      <c r="I1" s="14"/>
      <c r="J1" s="15"/>
      <c r="K1" s="14"/>
      <c r="L1" s="14"/>
      <c r="M1" s="15"/>
      <c r="N1" s="14"/>
      <c r="O1" s="14"/>
      <c r="P1" s="15"/>
      <c r="Q1" s="15"/>
      <c r="R1" s="15"/>
      <c r="S1" s="15"/>
      <c r="T1" s="16"/>
      <c r="U1" s="16"/>
      <c r="V1" s="15"/>
      <c r="W1" s="11"/>
      <c r="X1" s="11"/>
      <c r="Y1" s="11"/>
    </row>
    <row r="2" spans="1:25" ht="28.5" customHeight="1" x14ac:dyDescent="0.2">
      <c r="A2" s="11"/>
      <c r="B2" s="110" t="s">
        <v>87</v>
      </c>
      <c r="C2" s="111"/>
      <c r="D2" s="112"/>
      <c r="E2" s="113"/>
      <c r="F2" s="113"/>
      <c r="G2" s="15"/>
      <c r="H2" s="14"/>
      <c r="I2" s="14"/>
      <c r="J2" s="15"/>
      <c r="K2" s="14"/>
      <c r="L2" s="14"/>
      <c r="M2" s="15"/>
      <c r="N2" s="14"/>
      <c r="O2" s="14"/>
      <c r="P2" s="15"/>
      <c r="Q2" s="15"/>
      <c r="R2" s="15"/>
      <c r="S2" s="15"/>
      <c r="T2" s="16"/>
      <c r="U2" s="16"/>
      <c r="V2" s="15"/>
      <c r="W2" s="11"/>
      <c r="X2" s="11"/>
      <c r="Y2" s="11"/>
    </row>
    <row r="3" spans="1:25" s="19" customFormat="1" ht="24.75" customHeight="1" x14ac:dyDescent="0.35">
      <c r="A3" s="18"/>
      <c r="B3" s="154" t="s">
        <v>76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8"/>
    </row>
    <row r="4" spans="1:25" s="19" customFormat="1" ht="24.75" customHeight="1" x14ac:dyDescent="0.35">
      <c r="A4" s="18"/>
      <c r="B4" s="155" t="s">
        <v>77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8"/>
    </row>
    <row r="5" spans="1:25" s="19" customFormat="1" ht="24.75" customHeight="1" x14ac:dyDescent="0.35">
      <c r="A5" s="18"/>
      <c r="B5" s="20"/>
      <c r="C5" s="20"/>
      <c r="D5" s="20"/>
      <c r="E5" s="20"/>
      <c r="F5" s="20"/>
      <c r="G5" s="20"/>
      <c r="I5" s="118" t="s">
        <v>78</v>
      </c>
      <c r="J5" s="118"/>
      <c r="K5" s="21"/>
      <c r="L5" s="117" t="s">
        <v>89</v>
      </c>
      <c r="M5" s="117"/>
      <c r="N5" s="117"/>
      <c r="O5" s="21" t="s">
        <v>79</v>
      </c>
      <c r="P5" s="21"/>
      <c r="Q5" s="117" t="s">
        <v>88</v>
      </c>
      <c r="R5" s="117"/>
      <c r="S5" s="20"/>
      <c r="T5" s="20"/>
      <c r="U5" s="20"/>
      <c r="V5" s="20"/>
      <c r="W5" s="20"/>
      <c r="X5" s="20"/>
      <c r="Y5" s="18"/>
    </row>
    <row r="6" spans="1:25" s="19" customFormat="1" ht="9" customHeight="1" thickBot="1" x14ac:dyDescent="0.4">
      <c r="A6" s="18"/>
      <c r="B6" s="22"/>
      <c r="C6" s="22"/>
      <c r="D6" s="23"/>
      <c r="E6" s="24"/>
      <c r="F6" s="24"/>
      <c r="G6" s="23"/>
      <c r="H6" s="24"/>
      <c r="I6" s="24"/>
      <c r="J6" s="23"/>
      <c r="K6" s="24"/>
      <c r="L6" s="24"/>
      <c r="M6" s="23"/>
      <c r="N6" s="24"/>
      <c r="O6" s="24"/>
      <c r="P6" s="23"/>
      <c r="Q6" s="23"/>
      <c r="R6" s="23"/>
      <c r="S6" s="23"/>
      <c r="T6" s="25"/>
      <c r="U6" s="25"/>
      <c r="V6" s="23"/>
      <c r="W6" s="26"/>
      <c r="X6" s="26"/>
      <c r="Y6" s="18"/>
    </row>
    <row r="7" spans="1:25" s="28" customFormat="1" ht="19.5" customHeight="1" thickTop="1" x14ac:dyDescent="0.25">
      <c r="A7" s="27"/>
      <c r="B7" s="156" t="s">
        <v>17</v>
      </c>
      <c r="C7" s="159" t="s">
        <v>3</v>
      </c>
      <c r="D7" s="162" t="s">
        <v>4</v>
      </c>
      <c r="E7" s="169" t="s">
        <v>27</v>
      </c>
      <c r="F7" s="170"/>
      <c r="G7" s="171"/>
      <c r="H7" s="145" t="s">
        <v>0</v>
      </c>
      <c r="I7" s="146"/>
      <c r="J7" s="146"/>
      <c r="K7" s="146"/>
      <c r="L7" s="146"/>
      <c r="M7" s="146"/>
      <c r="N7" s="146"/>
      <c r="O7" s="146"/>
      <c r="P7" s="147"/>
      <c r="Q7" s="165" t="s">
        <v>23</v>
      </c>
      <c r="R7" s="166"/>
      <c r="S7" s="189" t="s">
        <v>2</v>
      </c>
      <c r="T7" s="177" t="s">
        <v>5</v>
      </c>
      <c r="U7" s="178"/>
      <c r="V7" s="181" t="s">
        <v>30</v>
      </c>
      <c r="W7" s="151" t="s">
        <v>29</v>
      </c>
      <c r="X7" s="151" t="s">
        <v>1</v>
      </c>
      <c r="Y7" s="27"/>
    </row>
    <row r="8" spans="1:25" s="28" customFormat="1" ht="20.25" customHeight="1" x14ac:dyDescent="0.25">
      <c r="A8" s="27"/>
      <c r="B8" s="157"/>
      <c r="C8" s="160"/>
      <c r="D8" s="163"/>
      <c r="E8" s="172"/>
      <c r="F8" s="173"/>
      <c r="G8" s="174"/>
      <c r="H8" s="184" t="s">
        <v>6</v>
      </c>
      <c r="I8" s="149"/>
      <c r="J8" s="185"/>
      <c r="K8" s="186" t="s">
        <v>7</v>
      </c>
      <c r="L8" s="187"/>
      <c r="M8" s="188"/>
      <c r="N8" s="148" t="s">
        <v>8</v>
      </c>
      <c r="O8" s="149"/>
      <c r="P8" s="150"/>
      <c r="Q8" s="167"/>
      <c r="R8" s="168"/>
      <c r="S8" s="190"/>
      <c r="T8" s="179"/>
      <c r="U8" s="180"/>
      <c r="V8" s="182"/>
      <c r="W8" s="152"/>
      <c r="X8" s="152"/>
      <c r="Y8" s="27"/>
    </row>
    <row r="9" spans="1:25" s="28" customFormat="1" ht="57.75" customHeight="1" thickBot="1" x14ac:dyDescent="0.3">
      <c r="A9" s="27"/>
      <c r="B9" s="158"/>
      <c r="C9" s="161"/>
      <c r="D9" s="164"/>
      <c r="E9" s="29" t="s">
        <v>9</v>
      </c>
      <c r="F9" s="30" t="s">
        <v>10</v>
      </c>
      <c r="G9" s="31" t="s">
        <v>11</v>
      </c>
      <c r="H9" s="29" t="s">
        <v>28</v>
      </c>
      <c r="I9" s="30" t="s">
        <v>12</v>
      </c>
      <c r="J9" s="32" t="s">
        <v>11</v>
      </c>
      <c r="K9" s="29" t="s">
        <v>28</v>
      </c>
      <c r="L9" s="30" t="s">
        <v>12</v>
      </c>
      <c r="M9" s="32" t="s">
        <v>11</v>
      </c>
      <c r="N9" s="29" t="s">
        <v>28</v>
      </c>
      <c r="O9" s="30" t="s">
        <v>12</v>
      </c>
      <c r="P9" s="32" t="s">
        <v>11</v>
      </c>
      <c r="Q9" s="33" t="s">
        <v>13</v>
      </c>
      <c r="R9" s="34" t="s">
        <v>24</v>
      </c>
      <c r="S9" s="35" t="s">
        <v>81</v>
      </c>
      <c r="T9" s="36" t="s">
        <v>25</v>
      </c>
      <c r="U9" s="37" t="s">
        <v>26</v>
      </c>
      <c r="V9" s="183"/>
      <c r="W9" s="153"/>
      <c r="X9" s="153"/>
      <c r="Y9" s="27"/>
    </row>
    <row r="10" spans="1:25" s="43" customFormat="1" ht="22.5" customHeight="1" thickTop="1" x14ac:dyDescent="0.25">
      <c r="A10" s="38"/>
      <c r="B10" s="101">
        <v>1</v>
      </c>
      <c r="C10" s="99"/>
      <c r="D10" s="100">
        <v>50000</v>
      </c>
      <c r="E10" s="103"/>
      <c r="F10" s="104"/>
      <c r="G10" s="39" t="str">
        <f>IF(E10="","",ROUND(E10*F10,2))</f>
        <v/>
      </c>
      <c r="H10" s="103"/>
      <c r="I10" s="104"/>
      <c r="J10" s="39" t="str">
        <f>IF(H10="","",ROUND(H10*I10,2))</f>
        <v/>
      </c>
      <c r="K10" s="103"/>
      <c r="L10" s="104"/>
      <c r="M10" s="39" t="str">
        <f>IF(K10="","",ROUND(K10*L10,2))</f>
        <v/>
      </c>
      <c r="N10" s="103"/>
      <c r="O10" s="104"/>
      <c r="P10" s="39" t="str">
        <f>IF(N10="","",ROUND(N10*O10,2))</f>
        <v/>
      </c>
      <c r="Q10" s="103"/>
      <c r="R10" s="107"/>
      <c r="S10" s="40">
        <f>IF(SUM(D10,G10,J10,M10,P10,Q10:R10)=0,"",SUM(D10,G10,J10,M10,P10,Q10:R10))</f>
        <v>50000</v>
      </c>
      <c r="T10" s="41">
        <f t="shared" ref="T10:T18" si="0">IF(SUM(D10,G10)=0,"",IF(SUM(D10,G10)&gt;15000,15000*5%,IF(SUM(D10,G10)&lt;1650,ROUND(1650*5%,0),ROUND(SUM(D10,G10)*5%,0))))</f>
        <v>750</v>
      </c>
      <c r="U10" s="114">
        <v>2416.67</v>
      </c>
      <c r="V10" s="40">
        <f>IF(S10="","",ROUND(SUM(S10-T10-U10),2))</f>
        <v>46833.33</v>
      </c>
      <c r="W10" s="42"/>
      <c r="X10" s="42"/>
      <c r="Y10" s="38"/>
    </row>
    <row r="11" spans="1:25" s="43" customFormat="1" ht="22.5" customHeight="1" x14ac:dyDescent="0.25">
      <c r="A11" s="38"/>
      <c r="B11" s="102">
        <v>2</v>
      </c>
      <c r="C11" s="99"/>
      <c r="D11" s="100">
        <v>35000</v>
      </c>
      <c r="E11" s="105"/>
      <c r="F11" s="106"/>
      <c r="G11" s="39" t="str">
        <f t="shared" ref="G11:G28" si="1">IF(E11="","",ROUND(E11*F11,2))</f>
        <v/>
      </c>
      <c r="H11" s="105"/>
      <c r="I11" s="106"/>
      <c r="J11" s="39" t="str">
        <f t="shared" ref="J11:J28" si="2">IF(H11="","",ROUND(H11*I11,2))</f>
        <v/>
      </c>
      <c r="K11" s="105"/>
      <c r="L11" s="106"/>
      <c r="M11" s="39" t="str">
        <f t="shared" ref="M11:M28" si="3">IF(K11="","",ROUND(K11*L11,2))</f>
        <v/>
      </c>
      <c r="N11" s="105"/>
      <c r="O11" s="106"/>
      <c r="P11" s="39" t="str">
        <f t="shared" ref="P11:P28" si="4">IF(N11="","",ROUND(N11*O11,2))</f>
        <v/>
      </c>
      <c r="Q11" s="105"/>
      <c r="R11" s="108"/>
      <c r="S11" s="40">
        <f t="shared" ref="S11:S18" si="5">IF(SUM(D11,G11,J11,M11,P11,Q11:R11)=0,"",SUM(D11,G11,J11,M11,P11,Q11:R11))</f>
        <v>35000</v>
      </c>
      <c r="T11" s="41">
        <f t="shared" si="0"/>
        <v>750</v>
      </c>
      <c r="U11" s="115">
        <v>870.47</v>
      </c>
      <c r="V11" s="40">
        <f t="shared" ref="V11:V28" si="6">IF(S11="","",ROUND(SUM(S11-T11-U11),2))</f>
        <v>33379.53</v>
      </c>
      <c r="W11" s="44"/>
      <c r="X11" s="44"/>
      <c r="Y11" s="38"/>
    </row>
    <row r="12" spans="1:25" s="43" customFormat="1" ht="22.5" customHeight="1" x14ac:dyDescent="0.25">
      <c r="A12" s="38"/>
      <c r="B12" s="102">
        <f t="shared" ref="B12:B18" si="7">+B11+1</f>
        <v>3</v>
      </c>
      <c r="C12" s="99"/>
      <c r="D12" s="100">
        <v>11000</v>
      </c>
      <c r="E12" s="105"/>
      <c r="F12" s="106"/>
      <c r="G12" s="39" t="str">
        <f t="shared" si="1"/>
        <v/>
      </c>
      <c r="H12" s="105"/>
      <c r="I12" s="106"/>
      <c r="J12" s="39" t="str">
        <f t="shared" si="2"/>
        <v/>
      </c>
      <c r="K12" s="105"/>
      <c r="L12" s="106"/>
      <c r="M12" s="39" t="str">
        <f t="shared" si="3"/>
        <v/>
      </c>
      <c r="N12" s="105"/>
      <c r="O12" s="106"/>
      <c r="P12" s="39" t="str">
        <f t="shared" si="4"/>
        <v/>
      </c>
      <c r="Q12" s="105"/>
      <c r="R12" s="108"/>
      <c r="S12" s="40">
        <f t="shared" si="5"/>
        <v>11000</v>
      </c>
      <c r="T12" s="41">
        <f t="shared" si="0"/>
        <v>550</v>
      </c>
      <c r="U12" s="115"/>
      <c r="V12" s="40">
        <f t="shared" si="6"/>
        <v>10450</v>
      </c>
      <c r="W12" s="44"/>
      <c r="X12" s="44"/>
      <c r="Y12" s="38"/>
    </row>
    <row r="13" spans="1:25" s="43" customFormat="1" ht="22.5" customHeight="1" x14ac:dyDescent="0.25">
      <c r="A13" s="38"/>
      <c r="B13" s="102">
        <f t="shared" si="7"/>
        <v>4</v>
      </c>
      <c r="C13" s="99"/>
      <c r="D13" s="100">
        <v>11000</v>
      </c>
      <c r="E13" s="105"/>
      <c r="F13" s="106"/>
      <c r="G13" s="39" t="str">
        <f t="shared" si="1"/>
        <v/>
      </c>
      <c r="H13" s="105"/>
      <c r="I13" s="106"/>
      <c r="J13" s="39" t="str">
        <f t="shared" si="2"/>
        <v/>
      </c>
      <c r="K13" s="105"/>
      <c r="L13" s="106"/>
      <c r="M13" s="39" t="str">
        <f t="shared" si="3"/>
        <v/>
      </c>
      <c r="N13" s="105"/>
      <c r="O13" s="106"/>
      <c r="P13" s="39" t="str">
        <f t="shared" si="4"/>
        <v/>
      </c>
      <c r="Q13" s="105"/>
      <c r="R13" s="108"/>
      <c r="S13" s="40">
        <f t="shared" si="5"/>
        <v>11000</v>
      </c>
      <c r="T13" s="41">
        <f t="shared" si="0"/>
        <v>550</v>
      </c>
      <c r="U13" s="115"/>
      <c r="V13" s="40">
        <f t="shared" si="6"/>
        <v>10450</v>
      </c>
      <c r="W13" s="44"/>
      <c r="X13" s="44"/>
      <c r="Y13" s="38"/>
    </row>
    <row r="14" spans="1:25" s="43" customFormat="1" ht="22.5" customHeight="1" x14ac:dyDescent="0.25">
      <c r="A14" s="38"/>
      <c r="B14" s="102">
        <f t="shared" si="7"/>
        <v>5</v>
      </c>
      <c r="C14" s="99"/>
      <c r="D14" s="100">
        <v>10000</v>
      </c>
      <c r="E14" s="105"/>
      <c r="F14" s="106"/>
      <c r="G14" s="39" t="str">
        <f t="shared" si="1"/>
        <v/>
      </c>
      <c r="H14" s="105"/>
      <c r="I14" s="106"/>
      <c r="J14" s="39" t="str">
        <f t="shared" si="2"/>
        <v/>
      </c>
      <c r="K14" s="105"/>
      <c r="L14" s="106"/>
      <c r="M14" s="39" t="str">
        <f t="shared" si="3"/>
        <v/>
      </c>
      <c r="N14" s="105"/>
      <c r="O14" s="106"/>
      <c r="P14" s="39" t="str">
        <f t="shared" si="4"/>
        <v/>
      </c>
      <c r="Q14" s="105"/>
      <c r="R14" s="108"/>
      <c r="S14" s="40">
        <f t="shared" si="5"/>
        <v>10000</v>
      </c>
      <c r="T14" s="41">
        <f t="shared" si="0"/>
        <v>500</v>
      </c>
      <c r="U14" s="115"/>
      <c r="V14" s="40">
        <f t="shared" si="6"/>
        <v>9500</v>
      </c>
      <c r="W14" s="44"/>
      <c r="X14" s="44"/>
      <c r="Y14" s="38"/>
    </row>
    <row r="15" spans="1:25" s="43" customFormat="1" ht="22.5" customHeight="1" x14ac:dyDescent="0.25">
      <c r="A15" s="38"/>
      <c r="B15" s="102">
        <f t="shared" si="7"/>
        <v>6</v>
      </c>
      <c r="C15" s="99"/>
      <c r="D15" s="100">
        <v>9300</v>
      </c>
      <c r="E15" s="105"/>
      <c r="F15" s="106"/>
      <c r="G15" s="39" t="str">
        <f t="shared" si="1"/>
        <v/>
      </c>
      <c r="H15" s="105"/>
      <c r="I15" s="106"/>
      <c r="J15" s="39" t="str">
        <f t="shared" si="2"/>
        <v/>
      </c>
      <c r="K15" s="105"/>
      <c r="L15" s="106"/>
      <c r="M15" s="39" t="str">
        <f t="shared" si="3"/>
        <v/>
      </c>
      <c r="N15" s="105"/>
      <c r="O15" s="106"/>
      <c r="P15" s="39" t="str">
        <f t="shared" si="4"/>
        <v/>
      </c>
      <c r="Q15" s="105"/>
      <c r="R15" s="108"/>
      <c r="S15" s="40">
        <f t="shared" si="5"/>
        <v>9300</v>
      </c>
      <c r="T15" s="41">
        <f t="shared" si="0"/>
        <v>465</v>
      </c>
      <c r="U15" s="115"/>
      <c r="V15" s="40">
        <f t="shared" si="6"/>
        <v>8835</v>
      </c>
      <c r="W15" s="44"/>
      <c r="X15" s="44"/>
      <c r="Y15" s="38"/>
    </row>
    <row r="16" spans="1:25" s="43" customFormat="1" ht="22.5" customHeight="1" x14ac:dyDescent="0.25">
      <c r="A16" s="38"/>
      <c r="B16" s="102">
        <f t="shared" si="7"/>
        <v>7</v>
      </c>
      <c r="C16" s="99"/>
      <c r="D16" s="100">
        <v>9300</v>
      </c>
      <c r="E16" s="105"/>
      <c r="F16" s="106"/>
      <c r="G16" s="39" t="str">
        <f t="shared" si="1"/>
        <v/>
      </c>
      <c r="H16" s="105"/>
      <c r="I16" s="106"/>
      <c r="J16" s="39" t="str">
        <f t="shared" si="2"/>
        <v/>
      </c>
      <c r="K16" s="105"/>
      <c r="L16" s="106"/>
      <c r="M16" s="39" t="str">
        <f t="shared" si="3"/>
        <v/>
      </c>
      <c r="N16" s="105"/>
      <c r="O16" s="106"/>
      <c r="P16" s="39" t="str">
        <f t="shared" si="4"/>
        <v/>
      </c>
      <c r="Q16" s="105"/>
      <c r="R16" s="108"/>
      <c r="S16" s="40">
        <f t="shared" si="5"/>
        <v>9300</v>
      </c>
      <c r="T16" s="41">
        <f t="shared" si="0"/>
        <v>465</v>
      </c>
      <c r="U16" s="115"/>
      <c r="V16" s="40">
        <f t="shared" si="6"/>
        <v>8835</v>
      </c>
      <c r="W16" s="44"/>
      <c r="X16" s="44"/>
      <c r="Y16" s="38"/>
    </row>
    <row r="17" spans="1:25" s="43" customFormat="1" ht="22.5" customHeight="1" x14ac:dyDescent="0.25">
      <c r="A17" s="38"/>
      <c r="B17" s="102">
        <f t="shared" si="7"/>
        <v>8</v>
      </c>
      <c r="C17" s="99"/>
      <c r="D17" s="100">
        <v>9300</v>
      </c>
      <c r="E17" s="105"/>
      <c r="F17" s="106"/>
      <c r="G17" s="39" t="str">
        <f t="shared" si="1"/>
        <v/>
      </c>
      <c r="H17" s="105"/>
      <c r="I17" s="106"/>
      <c r="J17" s="39" t="str">
        <f t="shared" si="2"/>
        <v/>
      </c>
      <c r="K17" s="105"/>
      <c r="L17" s="106"/>
      <c r="M17" s="39" t="str">
        <f t="shared" si="3"/>
        <v/>
      </c>
      <c r="N17" s="105"/>
      <c r="O17" s="106"/>
      <c r="P17" s="39" t="str">
        <f t="shared" si="4"/>
        <v/>
      </c>
      <c r="Q17" s="105"/>
      <c r="R17" s="108"/>
      <c r="S17" s="40">
        <f t="shared" si="5"/>
        <v>9300</v>
      </c>
      <c r="T17" s="41">
        <f t="shared" si="0"/>
        <v>465</v>
      </c>
      <c r="U17" s="115"/>
      <c r="V17" s="40">
        <f t="shared" si="6"/>
        <v>8835</v>
      </c>
      <c r="W17" s="44"/>
      <c r="X17" s="44"/>
      <c r="Y17" s="38"/>
    </row>
    <row r="18" spans="1:25" s="43" customFormat="1" ht="22.5" customHeight="1" x14ac:dyDescent="0.25">
      <c r="A18" s="38"/>
      <c r="B18" s="102">
        <f t="shared" si="7"/>
        <v>9</v>
      </c>
      <c r="C18" s="99"/>
      <c r="D18" s="100"/>
      <c r="E18" s="105"/>
      <c r="F18" s="106"/>
      <c r="G18" s="39"/>
      <c r="H18" s="105"/>
      <c r="I18" s="106"/>
      <c r="J18" s="39" t="str">
        <f t="shared" si="2"/>
        <v/>
      </c>
      <c r="K18" s="105"/>
      <c r="L18" s="106"/>
      <c r="M18" s="39" t="str">
        <f t="shared" si="3"/>
        <v/>
      </c>
      <c r="N18" s="105"/>
      <c r="O18" s="106"/>
      <c r="P18" s="39" t="str">
        <f t="shared" si="4"/>
        <v/>
      </c>
      <c r="Q18" s="105"/>
      <c r="R18" s="108"/>
      <c r="S18" s="40" t="str">
        <f t="shared" si="5"/>
        <v/>
      </c>
      <c r="T18" s="41" t="str">
        <f t="shared" si="0"/>
        <v/>
      </c>
      <c r="U18" s="115"/>
      <c r="V18" s="40" t="str">
        <f t="shared" si="6"/>
        <v/>
      </c>
      <c r="W18" s="42"/>
      <c r="X18" s="44"/>
      <c r="Y18" s="38"/>
    </row>
    <row r="19" spans="1:25" s="53" customFormat="1" ht="22.5" customHeight="1" thickBot="1" x14ac:dyDescent="0.3">
      <c r="A19" s="46"/>
      <c r="B19" s="175" t="s">
        <v>14</v>
      </c>
      <c r="C19" s="176"/>
      <c r="D19" s="47">
        <f>SUM(D10:D18)</f>
        <v>144900</v>
      </c>
      <c r="E19" s="191">
        <f>SUM(G10:G18)</f>
        <v>0</v>
      </c>
      <c r="F19" s="192"/>
      <c r="G19" s="193"/>
      <c r="H19" s="191">
        <f>SUM(J10:J18)</f>
        <v>0</v>
      </c>
      <c r="I19" s="192"/>
      <c r="J19" s="193"/>
      <c r="K19" s="191">
        <f>SUM(M10:M18)</f>
        <v>0</v>
      </c>
      <c r="L19" s="192"/>
      <c r="M19" s="193"/>
      <c r="N19" s="191">
        <f>SUM(P10:P18)</f>
        <v>0</v>
      </c>
      <c r="O19" s="192"/>
      <c r="P19" s="193"/>
      <c r="Q19" s="48">
        <f t="shared" ref="Q19:V19" si="8">SUM(Q10:Q18)</f>
        <v>0</v>
      </c>
      <c r="R19" s="49">
        <f t="shared" si="8"/>
        <v>0</v>
      </c>
      <c r="S19" s="50">
        <f t="shared" si="8"/>
        <v>144900</v>
      </c>
      <c r="T19" s="51">
        <f>SUM(T10:T18)</f>
        <v>4495</v>
      </c>
      <c r="U19" s="52">
        <f t="shared" si="8"/>
        <v>3287.1400000000003</v>
      </c>
      <c r="V19" s="50">
        <f t="shared" si="8"/>
        <v>137117.85999999999</v>
      </c>
      <c r="W19" s="45"/>
      <c r="X19" s="44"/>
      <c r="Y19" s="46"/>
    </row>
    <row r="20" spans="1:25" s="43" customFormat="1" ht="22.5" customHeight="1" thickTop="1" x14ac:dyDescent="0.25">
      <c r="A20" s="38"/>
      <c r="B20" s="102">
        <v>10</v>
      </c>
      <c r="C20" s="109"/>
      <c r="D20" s="100">
        <v>25000</v>
      </c>
      <c r="E20" s="103"/>
      <c r="F20" s="104"/>
      <c r="G20" s="39" t="str">
        <f t="shared" si="1"/>
        <v/>
      </c>
      <c r="H20" s="103"/>
      <c r="I20" s="104"/>
      <c r="J20" s="39" t="str">
        <f t="shared" si="2"/>
        <v/>
      </c>
      <c r="K20" s="103"/>
      <c r="L20" s="104"/>
      <c r="M20" s="39" t="str">
        <f t="shared" si="3"/>
        <v/>
      </c>
      <c r="N20" s="103"/>
      <c r="O20" s="104"/>
      <c r="P20" s="39" t="str">
        <f t="shared" si="4"/>
        <v/>
      </c>
      <c r="Q20" s="103"/>
      <c r="R20" s="107"/>
      <c r="S20" s="40">
        <f t="shared" ref="S20:S28" si="9">IF(SUM(D20,G20,J20,M20,P20,Q20:R20)=0,"",SUM(D20,G20,J20,M20,P20,Q20:R20))</f>
        <v>25000</v>
      </c>
      <c r="T20" s="41">
        <f t="shared" ref="T20:T26" si="10">IF(SUM(D20,G20)=0,"",IF(SUM(D20,G20)&gt;15000,15000*5%,IF(SUM(D20,G20)&lt;1650,ROUND(1650*5%,0),ROUND(SUM(D20,G20)*5%,0))))</f>
        <v>750</v>
      </c>
      <c r="U20" s="114"/>
      <c r="V20" s="40">
        <f t="shared" si="6"/>
        <v>24250</v>
      </c>
      <c r="W20" s="44"/>
      <c r="X20" s="42"/>
      <c r="Y20" s="38"/>
    </row>
    <row r="21" spans="1:25" s="43" customFormat="1" ht="22.5" customHeight="1" x14ac:dyDescent="0.25">
      <c r="A21" s="38"/>
      <c r="B21" s="102">
        <f t="shared" ref="B21:B28" si="11">+B20+1</f>
        <v>11</v>
      </c>
      <c r="C21" s="109"/>
      <c r="D21" s="100">
        <v>30000</v>
      </c>
      <c r="E21" s="105"/>
      <c r="F21" s="106"/>
      <c r="G21" s="39" t="str">
        <f t="shared" si="1"/>
        <v/>
      </c>
      <c r="H21" s="105"/>
      <c r="I21" s="106"/>
      <c r="J21" s="39" t="str">
        <f t="shared" si="2"/>
        <v/>
      </c>
      <c r="K21" s="105"/>
      <c r="L21" s="106"/>
      <c r="M21" s="39" t="str">
        <f t="shared" si="3"/>
        <v/>
      </c>
      <c r="N21" s="105"/>
      <c r="O21" s="106"/>
      <c r="P21" s="39" t="str">
        <f t="shared" si="4"/>
        <v/>
      </c>
      <c r="Q21" s="105"/>
      <c r="R21" s="108"/>
      <c r="S21" s="40">
        <f t="shared" si="9"/>
        <v>30000</v>
      </c>
      <c r="T21" s="41">
        <f t="shared" si="10"/>
        <v>750</v>
      </c>
      <c r="U21" s="115"/>
      <c r="V21" s="40">
        <f t="shared" si="6"/>
        <v>29250</v>
      </c>
      <c r="W21" s="42"/>
      <c r="X21" s="44"/>
      <c r="Y21" s="38"/>
    </row>
    <row r="22" spans="1:25" s="43" customFormat="1" ht="22.5" customHeight="1" x14ac:dyDescent="0.25">
      <c r="A22" s="38"/>
      <c r="B22" s="102">
        <f t="shared" si="11"/>
        <v>12</v>
      </c>
      <c r="C22" s="109"/>
      <c r="D22" s="100"/>
      <c r="E22" s="105">
        <v>325</v>
      </c>
      <c r="F22" s="106">
        <v>21</v>
      </c>
      <c r="G22" s="39">
        <f t="shared" si="1"/>
        <v>6825</v>
      </c>
      <c r="H22" s="105"/>
      <c r="I22" s="106"/>
      <c r="J22" s="39" t="str">
        <f t="shared" si="2"/>
        <v/>
      </c>
      <c r="K22" s="105"/>
      <c r="L22" s="106"/>
      <c r="M22" s="39" t="str">
        <f t="shared" si="3"/>
        <v/>
      </c>
      <c r="N22" s="105"/>
      <c r="O22" s="106"/>
      <c r="P22" s="39" t="str">
        <f t="shared" si="4"/>
        <v/>
      </c>
      <c r="Q22" s="105">
        <v>500</v>
      </c>
      <c r="R22" s="108"/>
      <c r="S22" s="40">
        <f t="shared" si="9"/>
        <v>7325</v>
      </c>
      <c r="T22" s="41">
        <f t="shared" si="10"/>
        <v>341</v>
      </c>
      <c r="U22" s="115"/>
      <c r="V22" s="40">
        <f t="shared" si="6"/>
        <v>6984</v>
      </c>
      <c r="W22" s="44"/>
      <c r="X22" s="44"/>
      <c r="Y22" s="38"/>
    </row>
    <row r="23" spans="1:25" s="43" customFormat="1" ht="22.5" customHeight="1" x14ac:dyDescent="0.25">
      <c r="A23" s="38"/>
      <c r="B23" s="102">
        <f t="shared" si="11"/>
        <v>13</v>
      </c>
      <c r="C23" s="109"/>
      <c r="D23" s="100"/>
      <c r="E23" s="105">
        <v>325</v>
      </c>
      <c r="F23" s="106">
        <v>22</v>
      </c>
      <c r="G23" s="39">
        <f t="shared" si="1"/>
        <v>7150</v>
      </c>
      <c r="H23" s="105"/>
      <c r="I23" s="106"/>
      <c r="J23" s="39" t="str">
        <f t="shared" si="2"/>
        <v/>
      </c>
      <c r="K23" s="105"/>
      <c r="L23" s="106"/>
      <c r="M23" s="39" t="str">
        <f t="shared" si="3"/>
        <v/>
      </c>
      <c r="N23" s="105"/>
      <c r="O23" s="106"/>
      <c r="P23" s="39" t="str">
        <f t="shared" si="4"/>
        <v/>
      </c>
      <c r="Q23" s="105">
        <v>500</v>
      </c>
      <c r="R23" s="108"/>
      <c r="S23" s="40">
        <f t="shared" si="9"/>
        <v>7650</v>
      </c>
      <c r="T23" s="41">
        <f t="shared" si="10"/>
        <v>358</v>
      </c>
      <c r="U23" s="115"/>
      <c r="V23" s="40">
        <f t="shared" si="6"/>
        <v>7292</v>
      </c>
      <c r="W23" s="44"/>
      <c r="X23" s="44"/>
      <c r="Y23" s="38"/>
    </row>
    <row r="24" spans="1:25" s="43" customFormat="1" ht="22.5" customHeight="1" x14ac:dyDescent="0.25">
      <c r="A24" s="38"/>
      <c r="B24" s="102">
        <f t="shared" si="11"/>
        <v>14</v>
      </c>
      <c r="C24" s="109"/>
      <c r="D24" s="100"/>
      <c r="E24" s="105">
        <v>325</v>
      </c>
      <c r="F24" s="106">
        <v>21</v>
      </c>
      <c r="G24" s="39">
        <f t="shared" si="1"/>
        <v>6825</v>
      </c>
      <c r="H24" s="105"/>
      <c r="I24" s="106"/>
      <c r="J24" s="39" t="str">
        <f t="shared" si="2"/>
        <v/>
      </c>
      <c r="K24" s="105"/>
      <c r="L24" s="106"/>
      <c r="M24" s="39" t="str">
        <f t="shared" si="3"/>
        <v/>
      </c>
      <c r="N24" s="105"/>
      <c r="O24" s="106"/>
      <c r="P24" s="39" t="str">
        <f t="shared" si="4"/>
        <v/>
      </c>
      <c r="Q24" s="105"/>
      <c r="R24" s="108"/>
      <c r="S24" s="40">
        <f t="shared" si="9"/>
        <v>6825</v>
      </c>
      <c r="T24" s="41">
        <f t="shared" si="10"/>
        <v>341</v>
      </c>
      <c r="U24" s="115"/>
      <c r="V24" s="40">
        <f t="shared" si="6"/>
        <v>6484</v>
      </c>
      <c r="W24" s="44"/>
      <c r="X24" s="44"/>
      <c r="Y24" s="38"/>
    </row>
    <row r="25" spans="1:25" s="43" customFormat="1" ht="22.5" customHeight="1" x14ac:dyDescent="0.25">
      <c r="A25" s="38"/>
      <c r="B25" s="102">
        <f t="shared" si="11"/>
        <v>15</v>
      </c>
      <c r="C25" s="109"/>
      <c r="D25" s="100"/>
      <c r="E25" s="105">
        <v>325</v>
      </c>
      <c r="F25" s="106">
        <v>20</v>
      </c>
      <c r="G25" s="39">
        <f t="shared" si="1"/>
        <v>6500</v>
      </c>
      <c r="H25" s="105"/>
      <c r="I25" s="106"/>
      <c r="J25" s="39" t="str">
        <f t="shared" si="2"/>
        <v/>
      </c>
      <c r="K25" s="105"/>
      <c r="L25" s="106"/>
      <c r="M25" s="39" t="str">
        <f t="shared" si="3"/>
        <v/>
      </c>
      <c r="N25" s="105"/>
      <c r="O25" s="106"/>
      <c r="P25" s="39" t="str">
        <f t="shared" si="4"/>
        <v/>
      </c>
      <c r="Q25" s="105"/>
      <c r="R25" s="108"/>
      <c r="S25" s="40">
        <f t="shared" si="9"/>
        <v>6500</v>
      </c>
      <c r="T25" s="41">
        <f t="shared" si="10"/>
        <v>325</v>
      </c>
      <c r="U25" s="115"/>
      <c r="V25" s="40">
        <f t="shared" si="6"/>
        <v>6175</v>
      </c>
      <c r="W25" s="44"/>
      <c r="X25" s="44"/>
      <c r="Y25" s="38"/>
    </row>
    <row r="26" spans="1:25" s="43" customFormat="1" ht="22.5" customHeight="1" x14ac:dyDescent="0.25">
      <c r="A26" s="38"/>
      <c r="B26" s="102">
        <f t="shared" si="11"/>
        <v>16</v>
      </c>
      <c r="C26" s="109"/>
      <c r="D26" s="100"/>
      <c r="E26" s="105">
        <v>325</v>
      </c>
      <c r="F26" s="106">
        <v>22</v>
      </c>
      <c r="G26" s="39">
        <f t="shared" si="1"/>
        <v>7150</v>
      </c>
      <c r="H26" s="105"/>
      <c r="I26" s="106"/>
      <c r="J26" s="39" t="str">
        <f t="shared" si="2"/>
        <v/>
      </c>
      <c r="K26" s="105"/>
      <c r="L26" s="106"/>
      <c r="M26" s="39" t="str">
        <f t="shared" si="3"/>
        <v/>
      </c>
      <c r="N26" s="105"/>
      <c r="O26" s="106"/>
      <c r="P26" s="39" t="str">
        <f t="shared" si="4"/>
        <v/>
      </c>
      <c r="Q26" s="105"/>
      <c r="R26" s="108"/>
      <c r="S26" s="40">
        <f t="shared" si="9"/>
        <v>7150</v>
      </c>
      <c r="T26" s="41">
        <f t="shared" si="10"/>
        <v>358</v>
      </c>
      <c r="U26" s="115"/>
      <c r="V26" s="40">
        <f t="shared" si="6"/>
        <v>6792</v>
      </c>
      <c r="W26" s="44"/>
      <c r="X26" s="44"/>
      <c r="Y26" s="38"/>
    </row>
    <row r="27" spans="1:25" s="43" customFormat="1" ht="22.5" customHeight="1" x14ac:dyDescent="0.25">
      <c r="A27" s="38"/>
      <c r="B27" s="102">
        <f t="shared" si="11"/>
        <v>17</v>
      </c>
      <c r="C27" s="109"/>
      <c r="D27" s="100"/>
      <c r="E27" s="105">
        <v>325</v>
      </c>
      <c r="F27" s="106">
        <v>23</v>
      </c>
      <c r="G27" s="39">
        <f t="shared" si="1"/>
        <v>7475</v>
      </c>
      <c r="H27" s="105"/>
      <c r="I27" s="106"/>
      <c r="J27" s="39" t="str">
        <f t="shared" si="2"/>
        <v/>
      </c>
      <c r="K27" s="105"/>
      <c r="L27" s="106"/>
      <c r="M27" s="39" t="str">
        <f t="shared" si="3"/>
        <v/>
      </c>
      <c r="N27" s="105"/>
      <c r="O27" s="106"/>
      <c r="P27" s="39" t="str">
        <f t="shared" si="4"/>
        <v/>
      </c>
      <c r="Q27" s="105"/>
      <c r="R27" s="108"/>
      <c r="S27" s="40">
        <f t="shared" si="9"/>
        <v>7475</v>
      </c>
      <c r="T27" s="41">
        <f>IF(SUM(D27,G27)=0,"",IF(SUM(D27,G27)&gt;15000,15000*5%,IF(SUM(D27,G27)&lt;1650,ROUND(1650*5%,0),ROUND(SUM(D27,G27)*5%,0))))</f>
        <v>374</v>
      </c>
      <c r="U27" s="115"/>
      <c r="V27" s="40">
        <f t="shared" si="6"/>
        <v>7101</v>
      </c>
      <c r="W27" s="44"/>
      <c r="X27" s="44"/>
      <c r="Y27" s="38"/>
    </row>
    <row r="28" spans="1:25" s="43" customFormat="1" ht="22.5" customHeight="1" x14ac:dyDescent="0.25">
      <c r="A28" s="38"/>
      <c r="B28" s="102">
        <f t="shared" si="11"/>
        <v>18</v>
      </c>
      <c r="C28" s="109"/>
      <c r="D28" s="100"/>
      <c r="E28" s="105"/>
      <c r="F28" s="106"/>
      <c r="G28" s="39" t="str">
        <f t="shared" si="1"/>
        <v/>
      </c>
      <c r="H28" s="105"/>
      <c r="I28" s="106"/>
      <c r="J28" s="39" t="str">
        <f t="shared" si="2"/>
        <v/>
      </c>
      <c r="K28" s="105"/>
      <c r="L28" s="106"/>
      <c r="M28" s="39" t="str">
        <f t="shared" si="3"/>
        <v/>
      </c>
      <c r="N28" s="105"/>
      <c r="O28" s="106"/>
      <c r="P28" s="39" t="str">
        <f t="shared" si="4"/>
        <v/>
      </c>
      <c r="Q28" s="105"/>
      <c r="R28" s="108"/>
      <c r="S28" s="40" t="str">
        <f t="shared" si="9"/>
        <v/>
      </c>
      <c r="T28" s="41" t="str">
        <f>IF(SUM(D28,G28)=0,"",IF(SUM(D28,G28)&gt;15000,15000*5%,IF(SUM(D28,G28)&lt;1650,ROUND(1650*5%,0),ROUND(SUM(D28,G28)*5%,0))))</f>
        <v/>
      </c>
      <c r="U28" s="115"/>
      <c r="V28" s="40" t="str">
        <f t="shared" si="6"/>
        <v/>
      </c>
      <c r="W28" s="44"/>
      <c r="X28" s="44"/>
      <c r="Y28" s="38"/>
    </row>
    <row r="29" spans="1:25" s="53" customFormat="1" ht="22.5" customHeight="1" thickBot="1" x14ac:dyDescent="0.3">
      <c r="A29" s="46"/>
      <c r="B29" s="175" t="s">
        <v>15</v>
      </c>
      <c r="C29" s="176"/>
      <c r="D29" s="47">
        <f>SUM(D20:D28)</f>
        <v>55000</v>
      </c>
      <c r="E29" s="122"/>
      <c r="F29" s="123"/>
      <c r="G29" s="54">
        <f>SUM(G20:G28)</f>
        <v>41925</v>
      </c>
      <c r="H29" s="122"/>
      <c r="I29" s="123"/>
      <c r="J29" s="54">
        <f>SUM(J20:J28)</f>
        <v>0</v>
      </c>
      <c r="K29" s="202"/>
      <c r="L29" s="123"/>
      <c r="M29" s="54">
        <f>SUM(M20:M28)</f>
        <v>0</v>
      </c>
      <c r="N29" s="202"/>
      <c r="O29" s="123"/>
      <c r="P29" s="54">
        <f>SUM(P20:P28)</f>
        <v>0</v>
      </c>
      <c r="Q29" s="48">
        <f t="shared" ref="Q29:V29" si="12">SUM(Q20:Q28)</f>
        <v>1000</v>
      </c>
      <c r="R29" s="49">
        <f t="shared" si="12"/>
        <v>0</v>
      </c>
      <c r="S29" s="50">
        <f t="shared" si="12"/>
        <v>97925</v>
      </c>
      <c r="T29" s="55">
        <f t="shared" si="12"/>
        <v>3597</v>
      </c>
      <c r="U29" s="52">
        <f t="shared" si="12"/>
        <v>0</v>
      </c>
      <c r="V29" s="50">
        <f t="shared" si="12"/>
        <v>94328</v>
      </c>
      <c r="W29" s="56"/>
      <c r="X29" s="56"/>
      <c r="Y29" s="46"/>
    </row>
    <row r="30" spans="1:25" s="53" customFormat="1" ht="27.75" customHeight="1" thickTop="1" thickBot="1" x14ac:dyDescent="0.3">
      <c r="A30" s="46"/>
      <c r="B30" s="120" t="s">
        <v>16</v>
      </c>
      <c r="C30" s="121"/>
      <c r="D30" s="57">
        <f>+D29+D19</f>
        <v>199900</v>
      </c>
      <c r="E30" s="137">
        <f>+G29+E19</f>
        <v>41925</v>
      </c>
      <c r="F30" s="138"/>
      <c r="G30" s="139"/>
      <c r="H30" s="137">
        <f>+J29+H19</f>
        <v>0</v>
      </c>
      <c r="I30" s="138"/>
      <c r="J30" s="140"/>
      <c r="K30" s="141">
        <f>+M29+K19</f>
        <v>0</v>
      </c>
      <c r="L30" s="138"/>
      <c r="M30" s="140"/>
      <c r="N30" s="141">
        <f>+P29+N19</f>
        <v>0</v>
      </c>
      <c r="O30" s="138"/>
      <c r="P30" s="139"/>
      <c r="Q30" s="58">
        <f t="shared" ref="Q30:V30" si="13">+Q29+Q19</f>
        <v>1000</v>
      </c>
      <c r="R30" s="59">
        <f t="shared" si="13"/>
        <v>0</v>
      </c>
      <c r="S30" s="60">
        <f t="shared" si="13"/>
        <v>242825</v>
      </c>
      <c r="T30" s="58">
        <f t="shared" si="13"/>
        <v>8092</v>
      </c>
      <c r="U30" s="59">
        <f t="shared" si="13"/>
        <v>3287.1400000000003</v>
      </c>
      <c r="V30" s="60">
        <f t="shared" si="13"/>
        <v>231445.86</v>
      </c>
      <c r="W30" s="61"/>
      <c r="X30" s="61"/>
      <c r="Y30" s="46"/>
    </row>
    <row r="31" spans="1:25" s="43" customFormat="1" ht="13.8" thickTop="1" x14ac:dyDescent="0.25">
      <c r="A31" s="38"/>
      <c r="B31" s="62"/>
      <c r="D31" s="63"/>
      <c r="E31" s="64"/>
      <c r="F31" s="64"/>
      <c r="G31" s="63"/>
      <c r="H31" s="64"/>
      <c r="I31" s="64"/>
      <c r="J31" s="63"/>
      <c r="K31" s="64"/>
      <c r="L31" s="64"/>
      <c r="M31" s="63"/>
      <c r="N31" s="64"/>
      <c r="O31" s="64"/>
      <c r="P31" s="63"/>
      <c r="Q31" s="63"/>
      <c r="R31" s="63"/>
      <c r="S31" s="63"/>
      <c r="T31" s="63"/>
      <c r="U31" s="63"/>
      <c r="V31" s="63"/>
      <c r="Y31" s="38"/>
    </row>
    <row r="32" spans="1:25" s="43" customFormat="1" ht="22.5" customHeight="1" x14ac:dyDescent="0.3">
      <c r="A32" s="38"/>
      <c r="B32" s="65"/>
      <c r="C32" s="66" t="s">
        <v>83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67"/>
      <c r="P32" s="68"/>
      <c r="Q32" s="68"/>
      <c r="R32" s="68"/>
      <c r="S32" s="68"/>
      <c r="T32" s="69"/>
      <c r="U32" s="69"/>
      <c r="V32" s="68"/>
      <c r="W32" s="1"/>
      <c r="X32" s="1"/>
      <c r="Y32" s="38"/>
    </row>
    <row r="33" spans="1:25" s="43" customFormat="1" ht="22.5" customHeight="1" x14ac:dyDescent="0.25">
      <c r="A33" s="38"/>
      <c r="B33" s="142" t="s">
        <v>43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70"/>
      <c r="S33" s="124" t="s">
        <v>32</v>
      </c>
      <c r="T33" s="125"/>
      <c r="U33" s="125"/>
      <c r="V33" s="125"/>
      <c r="W33" s="125"/>
      <c r="X33" s="126"/>
      <c r="Y33" s="38"/>
    </row>
    <row r="34" spans="1:25" s="43" customFormat="1" ht="22.5" customHeight="1" x14ac:dyDescent="0.25">
      <c r="A34" s="38"/>
      <c r="B34" s="135" t="s">
        <v>17</v>
      </c>
      <c r="C34" s="129" t="s">
        <v>35</v>
      </c>
      <c r="D34" s="130"/>
      <c r="E34" s="129" t="s">
        <v>33</v>
      </c>
      <c r="F34" s="130"/>
      <c r="G34" s="134" t="s">
        <v>45</v>
      </c>
      <c r="H34" s="196" t="s">
        <v>47</v>
      </c>
      <c r="I34" s="196"/>
      <c r="J34" s="196"/>
      <c r="K34" s="196" t="s">
        <v>34</v>
      </c>
      <c r="L34" s="196"/>
      <c r="M34" s="196"/>
      <c r="N34" s="196"/>
      <c r="O34" s="197" t="s">
        <v>48</v>
      </c>
      <c r="P34" s="198"/>
      <c r="Q34" s="199"/>
      <c r="R34" s="71"/>
      <c r="S34" s="127" t="s">
        <v>17</v>
      </c>
      <c r="T34" s="129" t="s">
        <v>35</v>
      </c>
      <c r="U34" s="132"/>
      <c r="V34" s="130"/>
      <c r="W34" s="135" t="s">
        <v>38</v>
      </c>
      <c r="X34" s="194" t="s">
        <v>46</v>
      </c>
      <c r="Y34" s="38"/>
    </row>
    <row r="35" spans="1:25" s="43" customFormat="1" ht="22.5" customHeight="1" x14ac:dyDescent="0.25">
      <c r="A35" s="38"/>
      <c r="B35" s="136"/>
      <c r="C35" s="128"/>
      <c r="D35" s="131"/>
      <c r="E35" s="128"/>
      <c r="F35" s="131"/>
      <c r="G35" s="134"/>
      <c r="H35" s="196"/>
      <c r="I35" s="196"/>
      <c r="J35" s="196"/>
      <c r="K35" s="196"/>
      <c r="L35" s="196"/>
      <c r="M35" s="196"/>
      <c r="N35" s="196"/>
      <c r="O35" s="200" t="s">
        <v>37</v>
      </c>
      <c r="P35" s="201"/>
      <c r="Q35" s="72" t="s">
        <v>36</v>
      </c>
      <c r="R35" s="73"/>
      <c r="S35" s="128"/>
      <c r="T35" s="128"/>
      <c r="U35" s="133"/>
      <c r="V35" s="131"/>
      <c r="W35" s="136"/>
      <c r="X35" s="195"/>
      <c r="Y35" s="38"/>
    </row>
    <row r="36" spans="1:25" s="43" customFormat="1" ht="22.5" customHeight="1" x14ac:dyDescent="0.3">
      <c r="A36" s="38"/>
      <c r="B36" s="74"/>
      <c r="C36" s="116"/>
      <c r="D36" s="116"/>
      <c r="E36" s="119"/>
      <c r="F36" s="119"/>
      <c r="G36" s="75"/>
      <c r="H36" s="116"/>
      <c r="I36" s="116"/>
      <c r="J36" s="116"/>
      <c r="K36" s="116"/>
      <c r="L36" s="116"/>
      <c r="M36" s="116"/>
      <c r="N36" s="116"/>
      <c r="O36" s="76"/>
      <c r="P36" s="77"/>
      <c r="Q36" s="76"/>
      <c r="R36" s="78"/>
      <c r="S36" s="74"/>
      <c r="T36" s="76"/>
      <c r="U36" s="79"/>
      <c r="V36" s="77"/>
      <c r="W36" s="80"/>
      <c r="X36" s="81"/>
      <c r="Y36" s="38"/>
    </row>
    <row r="37" spans="1:25" s="43" customFormat="1" ht="22.5" customHeight="1" x14ac:dyDescent="0.3">
      <c r="A37" s="38"/>
      <c r="B37" s="74"/>
      <c r="C37" s="116"/>
      <c r="D37" s="116"/>
      <c r="E37" s="119"/>
      <c r="F37" s="119"/>
      <c r="G37" s="75"/>
      <c r="H37" s="116"/>
      <c r="I37" s="116"/>
      <c r="J37" s="116"/>
      <c r="K37" s="116"/>
      <c r="L37" s="116"/>
      <c r="M37" s="116"/>
      <c r="N37" s="116"/>
      <c r="O37" s="76"/>
      <c r="P37" s="77"/>
      <c r="Q37" s="76"/>
      <c r="R37" s="78"/>
      <c r="S37" s="74"/>
      <c r="T37" s="76"/>
      <c r="U37" s="79"/>
      <c r="V37" s="77"/>
      <c r="W37" s="80"/>
      <c r="X37" s="81"/>
      <c r="Y37" s="38"/>
    </row>
    <row r="38" spans="1:25" s="43" customFormat="1" ht="22.5" customHeight="1" x14ac:dyDescent="0.3">
      <c r="A38" s="38"/>
      <c r="B38" s="74"/>
      <c r="C38" s="116"/>
      <c r="D38" s="116"/>
      <c r="E38" s="119"/>
      <c r="F38" s="119"/>
      <c r="G38" s="75"/>
      <c r="H38" s="116"/>
      <c r="I38" s="116"/>
      <c r="J38" s="116"/>
      <c r="K38" s="116"/>
      <c r="L38" s="116"/>
      <c r="M38" s="116"/>
      <c r="N38" s="116"/>
      <c r="O38" s="76"/>
      <c r="P38" s="77"/>
      <c r="Q38" s="76"/>
      <c r="R38" s="78"/>
      <c r="S38" s="74"/>
      <c r="T38" s="76"/>
      <c r="U38" s="79"/>
      <c r="V38" s="77"/>
      <c r="W38" s="80"/>
      <c r="X38" s="81"/>
      <c r="Y38" s="38"/>
    </row>
    <row r="39" spans="1:25" s="43" customFormat="1" ht="22.5" customHeight="1" x14ac:dyDescent="0.3">
      <c r="A39" s="38"/>
      <c r="B39" s="74"/>
      <c r="C39" s="116"/>
      <c r="D39" s="116"/>
      <c r="E39" s="119"/>
      <c r="F39" s="119"/>
      <c r="G39" s="75"/>
      <c r="H39" s="116"/>
      <c r="I39" s="116"/>
      <c r="J39" s="116"/>
      <c r="K39" s="116"/>
      <c r="L39" s="116"/>
      <c r="M39" s="116"/>
      <c r="N39" s="116"/>
      <c r="O39" s="76"/>
      <c r="P39" s="77"/>
      <c r="Q39" s="76"/>
      <c r="R39" s="78"/>
      <c r="S39" s="74"/>
      <c r="T39" s="76"/>
      <c r="U39" s="79"/>
      <c r="V39" s="77"/>
      <c r="W39" s="80"/>
      <c r="X39" s="81"/>
      <c r="Y39" s="38"/>
    </row>
    <row r="40" spans="1:25" s="43" customFormat="1" ht="22.5" customHeight="1" x14ac:dyDescent="0.3">
      <c r="A40" s="38"/>
      <c r="B40" s="82"/>
      <c r="C40" s="83" t="s">
        <v>85</v>
      </c>
      <c r="D40" s="68"/>
      <c r="E40" s="67"/>
      <c r="F40" s="67"/>
      <c r="G40" s="68"/>
      <c r="H40" s="67"/>
      <c r="I40" s="67"/>
      <c r="J40" s="68"/>
      <c r="K40" s="67"/>
      <c r="L40" s="67"/>
      <c r="M40" s="68"/>
      <c r="N40" s="67"/>
      <c r="O40" s="67"/>
      <c r="P40" s="68"/>
      <c r="Q40" s="68"/>
      <c r="R40" s="68"/>
      <c r="S40" s="84"/>
      <c r="T40" s="68"/>
      <c r="U40" s="68"/>
      <c r="V40" s="68"/>
      <c r="W40" s="1"/>
      <c r="X40" s="1"/>
      <c r="Y40" s="38"/>
    </row>
    <row r="41" spans="1:25" s="43" customFormat="1" ht="22.5" customHeight="1" x14ac:dyDescent="0.3">
      <c r="A41" s="38"/>
      <c r="B41" s="82"/>
      <c r="C41" s="83" t="s">
        <v>82</v>
      </c>
      <c r="D41" s="68"/>
      <c r="E41" s="67"/>
      <c r="F41" s="67"/>
      <c r="G41" s="68"/>
      <c r="H41" s="67"/>
      <c r="I41" s="67"/>
      <c r="J41" s="68"/>
      <c r="K41" s="67"/>
      <c r="L41" s="67"/>
      <c r="M41" s="68"/>
      <c r="N41" s="67"/>
      <c r="O41" s="67"/>
      <c r="P41" s="68"/>
      <c r="Q41" s="68"/>
      <c r="R41" s="68"/>
      <c r="S41" s="84"/>
      <c r="T41" s="68"/>
      <c r="U41" s="68"/>
      <c r="V41" s="68"/>
      <c r="W41" s="1"/>
      <c r="X41" s="1"/>
      <c r="Y41" s="38"/>
    </row>
    <row r="42" spans="1:25" s="43" customFormat="1" ht="22.5" customHeight="1" x14ac:dyDescent="0.3">
      <c r="A42" s="38"/>
      <c r="B42" s="82"/>
      <c r="C42" s="84" t="s">
        <v>86</v>
      </c>
      <c r="D42" s="68"/>
      <c r="E42" s="67"/>
      <c r="F42" s="67"/>
      <c r="G42" s="68"/>
      <c r="H42" s="67"/>
      <c r="I42" s="67"/>
      <c r="J42" s="68"/>
      <c r="K42" s="67"/>
      <c r="L42" s="67"/>
      <c r="M42" s="68"/>
      <c r="N42" s="67"/>
      <c r="O42" s="67"/>
      <c r="P42" s="68"/>
      <c r="Q42" s="68"/>
      <c r="R42" s="68"/>
      <c r="S42" s="84"/>
      <c r="T42" s="68"/>
      <c r="U42" s="68"/>
      <c r="V42" s="68"/>
      <c r="W42" s="1"/>
      <c r="X42" s="1"/>
      <c r="Y42" s="38"/>
    </row>
    <row r="43" spans="1:25" s="43" customFormat="1" ht="22.5" customHeight="1" x14ac:dyDescent="0.3">
      <c r="A43" s="38"/>
      <c r="B43" s="85"/>
      <c r="C43" s="86" t="s">
        <v>84</v>
      </c>
      <c r="D43" s="87"/>
      <c r="E43" s="88"/>
      <c r="F43" s="88"/>
      <c r="G43" s="87"/>
      <c r="H43" s="88"/>
      <c r="I43" s="88"/>
      <c r="J43" s="87"/>
      <c r="K43" s="88"/>
      <c r="L43" s="88"/>
      <c r="M43" s="87"/>
      <c r="N43" s="88"/>
      <c r="O43" s="88"/>
      <c r="P43" s="87"/>
      <c r="Q43" s="87"/>
      <c r="R43" s="87"/>
      <c r="S43" s="89"/>
      <c r="T43" s="87"/>
      <c r="U43" s="87"/>
      <c r="V43" s="87"/>
      <c r="W43" s="89"/>
      <c r="X43" s="89"/>
      <c r="Y43" s="38"/>
    </row>
    <row r="44" spans="1:25" s="43" customFormat="1" ht="22.5" customHeight="1" x14ac:dyDescent="0.3">
      <c r="A44" s="38"/>
      <c r="B44" s="85"/>
      <c r="C44" s="89" t="s">
        <v>44</v>
      </c>
      <c r="D44" s="87"/>
      <c r="E44" s="88"/>
      <c r="F44" s="88"/>
      <c r="G44" s="87"/>
      <c r="H44" s="88"/>
      <c r="I44" s="88"/>
      <c r="J44" s="87"/>
      <c r="K44" s="88"/>
      <c r="L44" s="88"/>
      <c r="M44" s="87"/>
      <c r="N44" s="88"/>
      <c r="O44" s="88"/>
      <c r="P44" s="87"/>
      <c r="Q44" s="87"/>
      <c r="R44" s="87"/>
      <c r="S44" s="87"/>
      <c r="T44" s="87"/>
      <c r="U44" s="87"/>
      <c r="V44" s="87"/>
      <c r="W44" s="89"/>
      <c r="X44" s="89"/>
      <c r="Y44" s="38"/>
    </row>
    <row r="45" spans="1:25" s="43" customFormat="1" ht="22.5" customHeight="1" x14ac:dyDescent="0.3">
      <c r="A45" s="38"/>
      <c r="B45" s="85"/>
      <c r="C45" s="87" t="s">
        <v>18</v>
      </c>
      <c r="D45" s="87"/>
      <c r="E45" s="88"/>
      <c r="F45" s="88"/>
      <c r="G45" s="87"/>
      <c r="H45" s="88"/>
      <c r="I45" s="88"/>
      <c r="J45" s="87"/>
      <c r="K45" s="88"/>
      <c r="L45" s="88"/>
      <c r="M45" s="87"/>
      <c r="N45" s="88"/>
      <c r="O45" s="88"/>
      <c r="P45" s="87"/>
      <c r="Q45" s="87"/>
      <c r="R45" s="87"/>
      <c r="S45" s="87"/>
      <c r="T45" s="87"/>
      <c r="U45" s="87"/>
      <c r="V45" s="87"/>
      <c r="W45" s="89"/>
      <c r="X45" s="89"/>
      <c r="Y45" s="38"/>
    </row>
    <row r="46" spans="1:25" s="43" customFormat="1" ht="22.5" customHeight="1" x14ac:dyDescent="0.3">
      <c r="A46" s="38"/>
      <c r="B46" s="85"/>
      <c r="C46" s="87" t="s">
        <v>21</v>
      </c>
      <c r="D46" s="87"/>
      <c r="E46" s="88"/>
      <c r="F46" s="88"/>
      <c r="G46" s="87"/>
      <c r="H46" s="88"/>
      <c r="I46" s="88"/>
      <c r="J46" s="87"/>
      <c r="K46" s="88"/>
      <c r="L46" s="88"/>
      <c r="M46" s="87"/>
      <c r="N46" s="88"/>
      <c r="O46" s="88"/>
      <c r="P46" s="87"/>
      <c r="Q46" s="87"/>
      <c r="R46" s="87"/>
      <c r="S46" s="87"/>
      <c r="T46" s="87"/>
      <c r="U46" s="87"/>
      <c r="V46" s="87"/>
      <c r="W46" s="89"/>
      <c r="X46" s="89"/>
      <c r="Y46" s="38"/>
    </row>
    <row r="47" spans="1:25" s="43" customFormat="1" ht="22.5" customHeight="1" x14ac:dyDescent="0.3">
      <c r="A47" s="38"/>
      <c r="B47" s="86"/>
      <c r="C47" s="87" t="s">
        <v>22</v>
      </c>
      <c r="D47" s="87"/>
      <c r="E47" s="88"/>
      <c r="F47" s="88"/>
      <c r="G47" s="87"/>
      <c r="H47" s="88"/>
      <c r="I47" s="88"/>
      <c r="J47" s="87"/>
      <c r="K47" s="88"/>
      <c r="L47" s="88"/>
      <c r="M47" s="87"/>
      <c r="N47" s="88"/>
      <c r="O47" s="88"/>
      <c r="P47" s="87"/>
      <c r="Q47" s="87"/>
      <c r="R47" s="87"/>
      <c r="S47" s="89"/>
      <c r="T47" s="89"/>
      <c r="U47" s="87"/>
      <c r="V47" s="87"/>
      <c r="W47" s="89"/>
      <c r="X47" s="89"/>
      <c r="Y47" s="38"/>
    </row>
    <row r="48" spans="1:25" s="43" customFormat="1" ht="22.5" customHeight="1" x14ac:dyDescent="0.3">
      <c r="A48" s="38"/>
      <c r="B48" s="86"/>
      <c r="C48" s="87" t="s">
        <v>31</v>
      </c>
      <c r="D48" s="87"/>
      <c r="E48" s="88"/>
      <c r="F48" s="88"/>
      <c r="G48" s="87"/>
      <c r="H48" s="88"/>
      <c r="I48" s="88"/>
      <c r="J48" s="87"/>
      <c r="K48" s="88"/>
      <c r="L48" s="88"/>
      <c r="M48" s="87"/>
      <c r="N48" s="88"/>
      <c r="O48" s="88"/>
      <c r="P48" s="87"/>
      <c r="Q48" s="87"/>
      <c r="R48" s="87"/>
      <c r="S48" s="89"/>
      <c r="T48" s="89"/>
      <c r="U48" s="87"/>
      <c r="V48" s="87"/>
      <c r="W48" s="89"/>
      <c r="X48" s="89"/>
      <c r="Y48" s="38"/>
    </row>
    <row r="49" spans="1:25" s="43" customFormat="1" ht="22.5" customHeight="1" x14ac:dyDescent="0.3">
      <c r="A49" s="38"/>
      <c r="B49" s="86"/>
      <c r="C49" s="87" t="s">
        <v>19</v>
      </c>
      <c r="D49" s="87"/>
      <c r="E49" s="88"/>
      <c r="F49" s="88"/>
      <c r="G49" s="87"/>
      <c r="H49" s="88"/>
      <c r="I49" s="88"/>
      <c r="J49" s="87"/>
      <c r="K49" s="88"/>
      <c r="L49" s="88"/>
      <c r="M49" s="87"/>
      <c r="N49" s="88"/>
      <c r="O49" s="88"/>
      <c r="P49" s="87"/>
      <c r="Q49" s="87"/>
      <c r="R49" s="87"/>
      <c r="S49" s="89"/>
      <c r="T49" s="89"/>
      <c r="U49" s="87"/>
      <c r="V49" s="87"/>
      <c r="W49" s="89"/>
      <c r="X49" s="89"/>
      <c r="Y49" s="38"/>
    </row>
    <row r="50" spans="1:25" s="43" customFormat="1" ht="22.5" customHeight="1" x14ac:dyDescent="0.3">
      <c r="A50" s="38"/>
      <c r="B50" s="89"/>
      <c r="C50" s="87" t="s">
        <v>80</v>
      </c>
      <c r="D50" s="87"/>
      <c r="E50" s="88"/>
      <c r="F50" s="88"/>
      <c r="G50" s="87"/>
      <c r="H50" s="88"/>
      <c r="I50" s="88"/>
      <c r="J50" s="87"/>
      <c r="K50" s="88"/>
      <c r="L50" s="88"/>
      <c r="M50" s="87"/>
      <c r="N50" s="88"/>
      <c r="O50" s="88"/>
      <c r="P50" s="87"/>
      <c r="Q50" s="87"/>
      <c r="R50" s="87"/>
      <c r="S50" s="89"/>
      <c r="T50" s="89"/>
      <c r="U50" s="87"/>
      <c r="V50" s="87"/>
      <c r="W50" s="89"/>
      <c r="X50" s="89"/>
      <c r="Y50" s="38"/>
    </row>
    <row r="51" spans="1:25" s="43" customFormat="1" ht="22.5" customHeight="1" x14ac:dyDescent="0.3">
      <c r="A51" s="38"/>
      <c r="B51" s="86"/>
      <c r="C51" s="87" t="s">
        <v>20</v>
      </c>
      <c r="D51" s="87"/>
      <c r="E51" s="88"/>
      <c r="F51" s="88"/>
      <c r="G51" s="87"/>
      <c r="H51" s="88"/>
      <c r="I51" s="88"/>
      <c r="J51" s="87"/>
      <c r="K51" s="88"/>
      <c r="L51" s="88"/>
      <c r="M51" s="87"/>
      <c r="N51" s="88"/>
      <c r="O51" s="88"/>
      <c r="P51" s="87"/>
      <c r="Q51" s="87"/>
      <c r="R51" s="87"/>
      <c r="S51" s="87"/>
      <c r="T51" s="87"/>
      <c r="U51" s="87"/>
      <c r="V51" s="87"/>
      <c r="W51" s="89"/>
      <c r="X51" s="89"/>
      <c r="Y51" s="38"/>
    </row>
    <row r="52" spans="1:25" ht="18.75" customHeight="1" x14ac:dyDescent="0.3">
      <c r="A52" s="11"/>
      <c r="B52" s="90"/>
      <c r="C52" s="9"/>
      <c r="D52" s="91"/>
      <c r="E52" s="92"/>
      <c r="F52" s="92"/>
      <c r="G52" s="91"/>
      <c r="H52" s="92"/>
      <c r="I52" s="92"/>
      <c r="J52" s="91"/>
      <c r="K52" s="92"/>
      <c r="L52" s="92"/>
      <c r="M52" s="91"/>
      <c r="N52" s="92"/>
      <c r="O52" s="92"/>
      <c r="P52" s="91"/>
      <c r="Q52" s="91"/>
      <c r="R52" s="91"/>
      <c r="S52" s="91"/>
      <c r="T52" s="93"/>
      <c r="U52" s="93"/>
      <c r="V52" s="91"/>
      <c r="W52" s="9"/>
      <c r="X52" s="9"/>
      <c r="Y52" s="11"/>
    </row>
    <row r="53" spans="1:25" ht="16.5" customHeight="1" x14ac:dyDescent="0.2"/>
    <row r="54" spans="1:25" ht="16.5" customHeight="1" x14ac:dyDescent="0.2"/>
    <row r="55" spans="1:25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64">
    <mergeCell ref="X34:X35"/>
    <mergeCell ref="H34:J35"/>
    <mergeCell ref="K34:N35"/>
    <mergeCell ref="O34:Q34"/>
    <mergeCell ref="O35:P35"/>
    <mergeCell ref="K38:N38"/>
    <mergeCell ref="K39:N39"/>
    <mergeCell ref="K19:M19"/>
    <mergeCell ref="N19:P19"/>
    <mergeCell ref="W34:W35"/>
    <mergeCell ref="K29:L29"/>
    <mergeCell ref="N29:O29"/>
    <mergeCell ref="X7:X9"/>
    <mergeCell ref="B3:X3"/>
    <mergeCell ref="B4:X4"/>
    <mergeCell ref="B7:B9"/>
    <mergeCell ref="C7:C9"/>
    <mergeCell ref="D7:D9"/>
    <mergeCell ref="Q7:R8"/>
    <mergeCell ref="E7:G8"/>
    <mergeCell ref="W7:W9"/>
    <mergeCell ref="T7:U8"/>
    <mergeCell ref="V7:V9"/>
    <mergeCell ref="H8:J8"/>
    <mergeCell ref="K8:M8"/>
    <mergeCell ref="S7:S8"/>
    <mergeCell ref="C39:D39"/>
    <mergeCell ref="E39:F39"/>
    <mergeCell ref="S33:X33"/>
    <mergeCell ref="S34:S35"/>
    <mergeCell ref="E37:F37"/>
    <mergeCell ref="C34:D35"/>
    <mergeCell ref="E34:F35"/>
    <mergeCell ref="E36:F36"/>
    <mergeCell ref="T34:V35"/>
    <mergeCell ref="H36:J36"/>
    <mergeCell ref="G34:G35"/>
    <mergeCell ref="B33:Q33"/>
    <mergeCell ref="H37:J37"/>
    <mergeCell ref="H38:J38"/>
    <mergeCell ref="H39:J39"/>
    <mergeCell ref="K36:N36"/>
    <mergeCell ref="C38:D38"/>
    <mergeCell ref="E38:F38"/>
    <mergeCell ref="B30:C30"/>
    <mergeCell ref="E29:F29"/>
    <mergeCell ref="H29:I29"/>
    <mergeCell ref="B34:B35"/>
    <mergeCell ref="E30:G30"/>
    <mergeCell ref="H30:J30"/>
    <mergeCell ref="B29:C29"/>
    <mergeCell ref="C36:D36"/>
    <mergeCell ref="C37:D37"/>
    <mergeCell ref="Q5:R5"/>
    <mergeCell ref="L5:N5"/>
    <mergeCell ref="I5:J5"/>
    <mergeCell ref="K30:M30"/>
    <mergeCell ref="N30:P30"/>
    <mergeCell ref="H7:P7"/>
    <mergeCell ref="N8:P8"/>
    <mergeCell ref="B19:C19"/>
    <mergeCell ref="E19:G19"/>
    <mergeCell ref="H19:J19"/>
    <mergeCell ref="K37:N37"/>
  </mergeCells>
  <phoneticPr fontId="2" type="noConversion"/>
  <printOptions horizontalCentered="1"/>
  <pageMargins left="0.16" right="0" top="0.31496062992125984" bottom="0.17" header="0.51181102362204722" footer="0.18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F38"/>
  <sheetViews>
    <sheetView topLeftCell="A25" workbookViewId="0">
      <selection activeCell="B9" sqref="B9"/>
    </sheetView>
  </sheetViews>
  <sheetFormatPr defaultColWidth="110.3984375" defaultRowHeight="15.6" x14ac:dyDescent="0.3"/>
  <cols>
    <col min="1" max="1" width="3.59765625" style="2" customWidth="1"/>
    <col min="2" max="2" width="117.3984375" style="1" customWidth="1"/>
    <col min="3" max="3" width="3.59765625" style="2" customWidth="1"/>
    <col min="4" max="32" width="110.3984375" style="1" customWidth="1"/>
    <col min="33" max="16384" width="110.3984375" style="2"/>
  </cols>
  <sheetData>
    <row r="1" spans="1:3" x14ac:dyDescent="0.3">
      <c r="A1" s="8"/>
      <c r="B1" s="9"/>
      <c r="C1" s="8"/>
    </row>
    <row r="2" spans="1:3" ht="19.5" customHeight="1" x14ac:dyDescent="0.3">
      <c r="A2" s="8"/>
      <c r="B2" s="4" t="s">
        <v>49</v>
      </c>
      <c r="C2" s="8"/>
    </row>
    <row r="3" spans="1:3" ht="19.5" customHeight="1" x14ac:dyDescent="0.3">
      <c r="A3" s="8"/>
      <c r="B3" s="5" t="s">
        <v>56</v>
      </c>
      <c r="C3" s="8"/>
    </row>
    <row r="4" spans="1:3" ht="19.5" customHeight="1" x14ac:dyDescent="0.3">
      <c r="A4" s="8"/>
      <c r="B4" s="6" t="s">
        <v>62</v>
      </c>
      <c r="C4" s="8"/>
    </row>
    <row r="5" spans="1:3" ht="19.5" customHeight="1" x14ac:dyDescent="0.3">
      <c r="A5" s="8"/>
      <c r="B5" s="6" t="s">
        <v>63</v>
      </c>
      <c r="C5" s="8"/>
    </row>
    <row r="6" spans="1:3" ht="19.5" customHeight="1" x14ac:dyDescent="0.3">
      <c r="A6" s="8"/>
      <c r="B6" s="6" t="s">
        <v>64</v>
      </c>
      <c r="C6" s="8"/>
    </row>
    <row r="7" spans="1:3" ht="19.5" customHeight="1" x14ac:dyDescent="0.3">
      <c r="A7" s="8"/>
      <c r="B7" s="5" t="s">
        <v>57</v>
      </c>
      <c r="C7" s="8"/>
    </row>
    <row r="8" spans="1:3" ht="19.5" customHeight="1" x14ac:dyDescent="0.3">
      <c r="A8" s="8"/>
      <c r="B8" s="6" t="s">
        <v>65</v>
      </c>
      <c r="C8" s="8"/>
    </row>
    <row r="9" spans="1:3" ht="19.5" customHeight="1" x14ac:dyDescent="0.3">
      <c r="A9" s="8"/>
      <c r="B9" s="6" t="s">
        <v>66</v>
      </c>
      <c r="C9" s="8"/>
    </row>
    <row r="10" spans="1:3" ht="19.5" customHeight="1" x14ac:dyDescent="0.3">
      <c r="A10" s="8"/>
      <c r="B10" s="5" t="s">
        <v>58</v>
      </c>
      <c r="C10" s="8"/>
    </row>
    <row r="11" spans="1:3" ht="19.5" customHeight="1" x14ac:dyDescent="0.3">
      <c r="A11" s="8"/>
      <c r="B11" s="6" t="s">
        <v>50</v>
      </c>
      <c r="C11" s="8"/>
    </row>
    <row r="12" spans="1:3" ht="19.5" customHeight="1" x14ac:dyDescent="0.3">
      <c r="A12" s="8"/>
      <c r="B12" s="6" t="s">
        <v>51</v>
      </c>
      <c r="C12" s="8"/>
    </row>
    <row r="13" spans="1:3" ht="19.5" customHeight="1" x14ac:dyDescent="0.3">
      <c r="A13" s="8"/>
      <c r="B13" s="6" t="s">
        <v>52</v>
      </c>
      <c r="C13" s="8"/>
    </row>
    <row r="14" spans="1:3" ht="19.5" customHeight="1" x14ac:dyDescent="0.3">
      <c r="A14" s="8"/>
      <c r="B14" s="6" t="s">
        <v>53</v>
      </c>
      <c r="C14" s="8"/>
    </row>
    <row r="15" spans="1:3" ht="19.5" customHeight="1" x14ac:dyDescent="0.3">
      <c r="A15" s="8"/>
      <c r="B15" s="5" t="s">
        <v>59</v>
      </c>
      <c r="C15" s="8"/>
    </row>
    <row r="16" spans="1:3" ht="19.5" customHeight="1" x14ac:dyDescent="0.3">
      <c r="A16" s="8"/>
      <c r="B16" s="6" t="s">
        <v>69</v>
      </c>
      <c r="C16" s="8"/>
    </row>
    <row r="17" spans="1:3" ht="19.5" customHeight="1" x14ac:dyDescent="0.3">
      <c r="A17" s="8"/>
      <c r="B17" s="7" t="s">
        <v>72</v>
      </c>
      <c r="C17" s="8"/>
    </row>
    <row r="18" spans="1:3" ht="19.5" customHeight="1" x14ac:dyDescent="0.3">
      <c r="A18" s="8"/>
      <c r="B18" s="7" t="s">
        <v>40</v>
      </c>
      <c r="C18" s="8"/>
    </row>
    <row r="19" spans="1:3" ht="19.5" customHeight="1" x14ac:dyDescent="0.3">
      <c r="A19" s="8"/>
      <c r="B19" s="7" t="s">
        <v>41</v>
      </c>
      <c r="C19" s="8"/>
    </row>
    <row r="20" spans="1:3" ht="7.5" customHeight="1" x14ac:dyDescent="0.3">
      <c r="A20" s="8"/>
      <c r="B20" s="3"/>
      <c r="C20" s="8"/>
    </row>
    <row r="21" spans="1:3" ht="19.5" customHeight="1" x14ac:dyDescent="0.3">
      <c r="A21" s="8"/>
      <c r="B21" s="7" t="s">
        <v>73</v>
      </c>
      <c r="C21" s="8"/>
    </row>
    <row r="22" spans="1:3" ht="19.5" customHeight="1" x14ac:dyDescent="0.3">
      <c r="A22" s="8"/>
      <c r="B22" s="7" t="s">
        <v>42</v>
      </c>
      <c r="C22" s="8"/>
    </row>
    <row r="23" spans="1:3" ht="19.5" customHeight="1" x14ac:dyDescent="0.3">
      <c r="A23" s="8"/>
      <c r="B23" s="5" t="s">
        <v>60</v>
      </c>
      <c r="C23" s="8"/>
    </row>
    <row r="24" spans="1:3" ht="19.5" customHeight="1" x14ac:dyDescent="0.3">
      <c r="A24" s="8"/>
      <c r="B24" s="6" t="s">
        <v>67</v>
      </c>
      <c r="C24" s="8"/>
    </row>
    <row r="25" spans="1:3" s="7" customFormat="1" ht="19.5" customHeight="1" x14ac:dyDescent="0.3">
      <c r="A25" s="10"/>
      <c r="B25" s="7" t="s">
        <v>74</v>
      </c>
      <c r="C25" s="10"/>
    </row>
    <row r="26" spans="1:3" s="7" customFormat="1" ht="19.5" customHeight="1" x14ac:dyDescent="0.3">
      <c r="A26" s="10"/>
      <c r="B26" s="7" t="s">
        <v>71</v>
      </c>
      <c r="C26" s="10"/>
    </row>
    <row r="27" spans="1:3" ht="19.5" customHeight="1" x14ac:dyDescent="0.3">
      <c r="A27" s="8"/>
      <c r="B27" s="6" t="s">
        <v>68</v>
      </c>
      <c r="C27" s="8"/>
    </row>
    <row r="28" spans="1:3" s="7" customFormat="1" ht="19.5" customHeight="1" x14ac:dyDescent="0.3">
      <c r="A28" s="10"/>
      <c r="B28" s="7" t="s">
        <v>75</v>
      </c>
      <c r="C28" s="10"/>
    </row>
    <row r="29" spans="1:3" s="7" customFormat="1" ht="19.5" customHeight="1" x14ac:dyDescent="0.3">
      <c r="A29" s="10"/>
      <c r="B29" s="7" t="s">
        <v>70</v>
      </c>
      <c r="C29" s="10"/>
    </row>
    <row r="30" spans="1:3" ht="19.5" customHeight="1" x14ac:dyDescent="0.3">
      <c r="A30" s="8"/>
      <c r="B30" s="5" t="s">
        <v>61</v>
      </c>
      <c r="C30" s="8"/>
    </row>
    <row r="31" spans="1:3" ht="19.5" customHeight="1" x14ac:dyDescent="0.3">
      <c r="A31" s="8"/>
      <c r="B31" s="6" t="s">
        <v>54</v>
      </c>
      <c r="C31" s="8"/>
    </row>
    <row r="32" spans="1:3" ht="19.5" customHeight="1" x14ac:dyDescent="0.3">
      <c r="A32" s="8"/>
      <c r="B32" s="6" t="s">
        <v>55</v>
      </c>
      <c r="C32" s="8"/>
    </row>
    <row r="33" spans="1:3" x14ac:dyDescent="0.3">
      <c r="A33" s="8"/>
      <c r="C33" s="8"/>
    </row>
    <row r="34" spans="1:3" x14ac:dyDescent="0.3">
      <c r="A34" s="8"/>
      <c r="C34" s="8"/>
    </row>
    <row r="35" spans="1:3" x14ac:dyDescent="0.3">
      <c r="A35" s="8"/>
      <c r="C35" s="8"/>
    </row>
    <row r="36" spans="1:3" x14ac:dyDescent="0.3">
      <c r="A36" s="8"/>
      <c r="C36" s="8"/>
    </row>
    <row r="37" spans="1:3" x14ac:dyDescent="0.3">
      <c r="A37" s="8"/>
      <c r="C37" s="8"/>
    </row>
    <row r="38" spans="1:3" x14ac:dyDescent="0.3">
      <c r="A38" s="10"/>
      <c r="B38" s="10"/>
      <c r="C38" s="10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บัญชีคำนวณค่าจ้าง</vt:lpstr>
      <vt:lpstr>ค่าตอบแทนในการทำงาน</vt:lpstr>
      <vt:lpstr>บัญชีคำนวณค่าจ้าง!Print_Area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Windows10</cp:lastModifiedBy>
  <cp:lastPrinted>2018-05-17T07:35:27Z</cp:lastPrinted>
  <dcterms:created xsi:type="dcterms:W3CDTF">2013-11-28T02:29:46Z</dcterms:created>
  <dcterms:modified xsi:type="dcterms:W3CDTF">2024-03-06T09:11:54Z</dcterms:modified>
</cp:coreProperties>
</file>